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8115" activeTab="0"/>
  </bookViews>
  <sheets>
    <sheet name="на 20.05.2020" sheetId="1" r:id="rId1"/>
    <sheet name="Лист3" sheetId="2" r:id="rId2"/>
  </sheets>
  <definedNames>
    <definedName name="_xlnm.Print_Area" localSheetId="0">'на 20.05.2020'!$A$1:$J$68</definedName>
  </definedNames>
  <calcPr fullCalcOnLoad="1"/>
</workbook>
</file>

<file path=xl/sharedStrings.xml><?xml version="1.0" encoding="utf-8"?>
<sst xmlns="http://schemas.openxmlformats.org/spreadsheetml/2006/main" count="119" uniqueCount="102">
  <si>
    <t xml:space="preserve">Наименование национального проекта/ регионального проекта/
муниципальной программы </t>
  </si>
  <si>
    <t xml:space="preserve">Руководитель реализации проекта в МО Гулькевичский район/ Мероприятие </t>
  </si>
  <si>
    <t xml:space="preserve">Утверждено,  </t>
  </si>
  <si>
    <t xml:space="preserve">Исполнено, </t>
  </si>
  <si>
    <t xml:space="preserve">тыс. рублей </t>
  </si>
  <si>
    <t xml:space="preserve">краевой бюджет </t>
  </si>
  <si>
    <t xml:space="preserve">бюджет МО </t>
  </si>
  <si>
    <t>Викторов С.А.</t>
  </si>
  <si>
    <t>Юрова С.А.</t>
  </si>
  <si>
    <t>Вовлечение крупных и средних предприятий базовых несырьевых отраслей экономики МО Гулькевичский район целевой группы в реализацию национального проекта</t>
  </si>
  <si>
    <t>Обучение сотрудников предприятий - участников инструментам повышения производительности труда</t>
  </si>
  <si>
    <t>Обучение сотрудников предприятий-участников инструментам повышения производительности труда</t>
  </si>
  <si>
    <t>оказание информационно-консультационных услуг субъектам малого и среднего предпринимательства, осуществляющих свою деятельность на территории муниципального образования Гулькевичский район</t>
  </si>
  <si>
    <t>Шевцов А.А.</t>
  </si>
  <si>
    <t>ВСЕГО:</t>
  </si>
  <si>
    <t>Алексеенко Р.А.</t>
  </si>
  <si>
    <t>Заместитель главы муниципального образования Гулькевичский район
по финансово-экономическим вопросам</t>
  </si>
  <si>
    <t>С.А. Юрова</t>
  </si>
  <si>
    <t>Прядко А.Г.</t>
  </si>
  <si>
    <t xml:space="preserve">Муниципальная программа муниципального образования Гулькевичский район «Развитие образования» </t>
  </si>
  <si>
    <t xml:space="preserve">Муниципальная программа муниципального образования Гулькевичский район «Экономическое развитие и инновационная экономика в муниципальном образовании Гулькевичский район» </t>
  </si>
  <si>
    <t>3.</t>
  </si>
  <si>
    <t xml:space="preserve">Национальный проект  «Образование» </t>
  </si>
  <si>
    <t>2.</t>
  </si>
  <si>
    <t>5.</t>
  </si>
  <si>
    <t>Национальный проект «Жилье и городская среда»</t>
  </si>
  <si>
    <t>3.1.</t>
  </si>
  <si>
    <t xml:space="preserve">Региональный проект «Современная школа» </t>
  </si>
  <si>
    <t>4.1.</t>
  </si>
  <si>
    <t>Региональный проект «Формирование комфортной городской среды»</t>
  </si>
  <si>
    <t>5.1.</t>
  </si>
  <si>
    <t>Региональный проект «Системные меры по повышению производительности труда»</t>
  </si>
  <si>
    <t xml:space="preserve">Региональный проект «Адресная поддержка повышения производительности труда на предприятиях» </t>
  </si>
  <si>
    <t xml:space="preserve">Национальный проект  «Малое и среднее предпринимательство и поддержка индивидуальной предпринимательской инициатиы» </t>
  </si>
  <si>
    <t>6.1.</t>
  </si>
  <si>
    <t>6.2.</t>
  </si>
  <si>
    <t>Региональный проект "Экспорт продукции АПК"</t>
  </si>
  <si>
    <t>7.1.</t>
  </si>
  <si>
    <t xml:space="preserve"> Национальный проект "Международная кооперация и экспорт"</t>
  </si>
  <si>
    <t>Региональный проект "Создание системы поддержки фермеров и развитие сельскохозяйственной кооперации"</t>
  </si>
  <si>
    <t xml:space="preserve">Обеспечение благоприятных условий для развития субъектов МСП:
- консультационные услуги по вопросам маркетингового сопровождения деятельности бизнес-планированию субъектов МСП (разработка маркетинговой стратегии и планов, рекламной кампании, дизайна, разработка и продвижение бренда, организация системы сбыта продукции);
- консультационные услуги по вопросам патентно-лицензионного сопровождения деятельности субъектов  МСП (формирование патентно-лицензионной политики, патентование, разработка лицензионных договоров, определение цены лицензий);
- консультационные услуги по вопросам правового обеспечения деятельности субъектов МСП (в том числе составление и экспертиза договоров, соглашений, учредительных документов, должностных регламентов и инструкций, обеспечение представительства в судах общей юрисдикции, арбитражном и третейском судах, составление направляемых в суд документов;
- консультационные услуги по подбору персонала, по вопросам применения трудового законодательства Российской Федерации (в том числе по оформлению необходимых документов для приема на работу, а также разрешений на право привлечения иностран.рабочей силы);
- услуги по бухгалтерскому учету, заполнения деклараций;
- иные консультационные услуги субъектам МСП;
- проведение для субъектов МСП семинаров, конференций, форумов, круглых столов, тренингов, мастер-классов
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</si>
  <si>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 и гуманитарного профилей в общеобразовательных организациях, расположенных в сельской местности и малых городах)</t>
  </si>
  <si>
    <t xml:space="preserve">открытие центров образования цифрового и гуманитарного профилей «Точка роста» в МБОУ СОШ №8 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</si>
  <si>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рамках реализации мероприятий  регионального проекта Краснодарского края «Современная школа» (обновление материально-технической базы для формирования у обучающихся современных навыков по предметной области «Технология» и других предметных областей)</t>
  </si>
  <si>
    <t>обновление материально-технической базы для формирования у обучающихся современных технологических и гуманитарных навыков ипредметной области "Технология" и других предметных областей в МБОУ СОШ №8 и №13</t>
  </si>
  <si>
    <t>Муниципальная программа Гирейского городского поселения«Формирование современной городской среды» на территорииГирейского  городского поселения Гулькевичского района на 2018-2024 годы</t>
  </si>
  <si>
    <t>Выполнение работ по ремонту и обеспечению комплексного благоустройства территории</t>
  </si>
  <si>
    <t>Выполнение работ по ремонту и обеспечению комплексного благоустройства территории, расположенной по адресу пгт.Гирец, ул.Красная, 4</t>
  </si>
  <si>
    <t>Муниципальная программа «Формирование современной городской среды" на территории Пушкинского сельского поселения Гулькевичского района на 2018-2024 годы</t>
  </si>
  <si>
    <t>Смородина О.В.</t>
  </si>
  <si>
    <t>Благоустройство общественной территории</t>
  </si>
  <si>
    <t xml:space="preserve"> Национальный проект "Культура"</t>
  </si>
  <si>
    <t xml:space="preserve">Муниципальная программа «Развитие культуры» </t>
  </si>
  <si>
    <t>Организация предоставления дополнительного образования детей в муниципальных образовательных организациях в части оснащения образовательных организаций в сфере культуры музыкальными инструментами, оборудованием и учебными материалами, в рамках реализации регионального проекта "Культурная среда"</t>
  </si>
  <si>
    <t xml:space="preserve">Муниципальная программа Гирейского городского поселения «Развитие культуры» </t>
  </si>
  <si>
    <t>Создание и модернизация учреждений культурно-досугового типа в сельской местности, включая строительство, реконструкцию и капитальный ремонт зданий, в рамках реализации регионального проекта "Кльтурная среда"</t>
  </si>
  <si>
    <t>Кап.ремонт МКУК ЦКД "Фламинго"</t>
  </si>
  <si>
    <t>Приобретение муз.инструментов, оборудовани для учебного процесса (интеррактивная доска), учебники</t>
  </si>
  <si>
    <t>1.</t>
  </si>
  <si>
    <t>1.1</t>
  </si>
  <si>
    <r>
      <rPr>
        <b/>
        <i/>
        <sz val="26"/>
        <color indexed="8"/>
        <rFont val="Times New Roman"/>
        <family val="1"/>
      </rPr>
      <t xml:space="preserve">Региональный проект «Улучшение условий ведения предпринимательской деятельности»   </t>
    </r>
    <r>
      <rPr>
        <b/>
        <sz val="22"/>
        <color indexed="8"/>
        <rFont val="Times New Roman"/>
        <family val="1"/>
      </rPr>
      <t xml:space="preserve">  </t>
    </r>
    <r>
      <rPr>
        <b/>
        <u val="single"/>
        <sz val="22"/>
        <color indexed="8"/>
        <rFont val="Times New Roman"/>
        <family val="1"/>
      </rPr>
      <t xml:space="preserve"> Цель: </t>
    </r>
    <r>
      <rPr>
        <sz val="22"/>
        <color indexed="8"/>
        <rFont val="Times New Roman"/>
        <family val="1"/>
      </rPr>
      <t>Снижение административной нагрузки на малые и средние предприятия, расширение имущественной поддержки субъектов МСП, а также создание благоприятных условий осуществления деятельности для самозанятых граждан</t>
    </r>
  </si>
  <si>
    <t>Благоустройство общественной территории, расположенной по адресу: с.Пушкинское ул. Советская 220 (парк)</t>
  </si>
  <si>
    <t xml:space="preserve">Национальный проект  «Демография» </t>
  </si>
  <si>
    <r>
      <t>Региональный проект «Содействие занятости женщин — создание условий дошкольного образования для детей в возрасте до трех лет»</t>
    </r>
    <r>
      <rPr>
        <sz val="14"/>
        <color indexed="8"/>
        <rFont val="Times New Roman"/>
        <family val="1"/>
      </rPr>
      <t xml:space="preserve"> </t>
    </r>
  </si>
  <si>
    <t>Региональный проект  «Старшее поколение»</t>
  </si>
  <si>
    <t>Профессионального обучение и дополнительное профессиональное образования граждан предпенсионного возраста</t>
  </si>
  <si>
    <t>Профессионального обучение и дополнительное профессиональное образования женщин, находящихся в отпуске по уходу за ребенком  в возрасте до трех лет</t>
  </si>
  <si>
    <t>Комышева С.В.</t>
  </si>
  <si>
    <t>1.2</t>
  </si>
  <si>
    <t>2.1</t>
  </si>
  <si>
    <t xml:space="preserve"> Национальный проект «Производительность труда и поддержка занятости»</t>
  </si>
  <si>
    <r>
      <rPr>
        <b/>
        <i/>
        <sz val="26"/>
        <color indexed="8"/>
        <rFont val="Times New Roman"/>
        <family val="1"/>
      </rPr>
      <t>Региональный проект «Акселерация субъектов малого и среднего предпринимательства</t>
    </r>
    <r>
      <rPr>
        <sz val="22"/>
        <color indexed="8"/>
        <rFont val="Times New Roman"/>
        <family val="1"/>
      </rPr>
      <t xml:space="preserve">                </t>
    </r>
    <r>
      <rPr>
        <b/>
        <u val="single"/>
        <sz val="22"/>
        <color indexed="8"/>
        <rFont val="Times New Roman"/>
        <family val="1"/>
      </rPr>
      <t xml:space="preserve">Цель: </t>
    </r>
    <r>
      <rPr>
        <sz val="22"/>
        <color indexed="8"/>
        <rFont val="Times New Roman"/>
        <family val="1"/>
      </rPr>
      <t>Обеспечить в Гулькевичском районе к 2024 году увеличение численности занятых в сфере малого и среднего предпринимательства, включая индивидуальных предпринимателей до 13,17 тыс.чел.</t>
    </r>
  </si>
  <si>
    <r>
      <t>Прядко А.Г</t>
    </r>
    <r>
      <rPr>
        <sz val="26"/>
        <color indexed="8"/>
        <rFont val="Times New Roman"/>
        <family val="1"/>
      </rPr>
      <t>.</t>
    </r>
  </si>
  <si>
    <r>
      <t xml:space="preserve">Региональный проект «Популяризация предпринимательства»                                         </t>
    </r>
    <r>
      <rPr>
        <b/>
        <u val="single"/>
        <sz val="26"/>
        <color indexed="8"/>
        <rFont val="Times New Roman"/>
        <family val="1"/>
      </rPr>
      <t>Цель:</t>
    </r>
    <r>
      <rPr>
        <u val="single"/>
        <sz val="26"/>
        <color indexed="8"/>
        <rFont val="Times New Roman"/>
        <family val="1"/>
      </rPr>
      <t xml:space="preserve"> </t>
    </r>
    <r>
      <rPr>
        <sz val="26"/>
        <color indexed="8"/>
        <rFont val="Times New Roman"/>
        <family val="1"/>
      </rPr>
      <t>формирование положительного образа предпринимательства среди населения Гулькевичского района</t>
    </r>
  </si>
  <si>
    <t>Вовлечение крупных и средних предприятий базовых несырьевых отраслей экономики в реализацию национального проекта                                                                                    Результат по Краснодарскому краю: рост производительности труда на средних и крупных предприятиях базовых несырьевых отраслей экономики не ниже 5 % в год к 2024 году</t>
  </si>
  <si>
    <t>Региональный проект «Культурная среда»</t>
  </si>
  <si>
    <t>Исполнители:</t>
  </si>
  <si>
    <t>Прохоров. П. А.,  тел.  3-45-79</t>
  </si>
  <si>
    <t>Примечания</t>
  </si>
  <si>
    <t>Бугаева А.Е., тел. 3-25-93</t>
  </si>
  <si>
    <t>Тарасов И.В., тел. 5-18-87</t>
  </si>
  <si>
    <t>4.</t>
  </si>
  <si>
    <t>7.4.</t>
  </si>
  <si>
    <t>По состоянию на 20 мая 2020 года  ГКУ КК "Гулькевичский Центр занятости населения" заключено 3 контракта на переобучение 12 женщин из числа незанятых граждан, находящихся в отпуске по уходу за ребенком в возрасте до трех лет, готовых пройти переобучение по Программе 1С - предприятие -  2 чел., тьютерская деятельность - 10 чел.</t>
  </si>
  <si>
    <t>ГКУ КК "Гулькевичский Центр занятости населения" проведен мониторинг среди работодателей МО Гулькевичский район на предмет готовности переобучения граждан возраста 50 +. По состоянию на 20 мая  2020 года зключено 5 контрактов на профобучение 75 граждан  данной возрастной категории. Прошли профобучение 11 человек по специальности соцальный работник.</t>
  </si>
  <si>
    <t xml:space="preserve">22 января 2020 года заключено соглашение с Министерством культуры Краснодарского края.
ЭА №  0118300000620000020 от 07.02.2020г. Заказчик МБО ДО ДШИ г. Гулькевичи,  "Поставка оборудования для организации учебного процесса (интерактивная доска, мультимедийный проектор, ноутбук)" НМЦК - 135 034,33 руб. Дата аукциона 19.02.2020 г., победитель ИП Бузов А.Н., г. Краснодар цена контракта - 91 823,45 руб.Оборудование поставленно, контракт исполнен.
ЭА №  0118300000620000018 Заказчик МБО ДО ДШИ г. Гулькевичи, "Поставка музыкальных инструментов и принадлежностей для музыкальных инструментов" НМЦК - 3 522 964,65 руб. 03.03.2020г. заключен контракт с ИП Колоскова Т.В., г. Краснодар, на сумму 3 522 964,65 руб.(поставка в течение 70 кал. дней).
ЭА №  0118300000620000067 Заказчик МБО ДО ДШИ г. Гулькевичи, "Поставка музыкальных инструментов" НМЦК 317 113,90 руб. 06.04.2020г. заключен контракт с ИП Колоскова Т.В., г. Краснодар, на сумму 317 113,90 руб.(поставка в течение 70 кал. дней).
Контракт с единственным поставщиком ИП Колоскова Т.В., г. Краснодар на "Поставку учебных пособий" заключен 19.05.2020г. с  цена контракта - 4 298,00 руб. (поставка в течение 50 кал. дней).
</t>
  </si>
  <si>
    <t>24 января 2020 года заключено соглашение с Министерством культуры Краснодарского края.
ЭА №  0118300000620000048 от 02.03.2020 г. Заказчик МКУК ЦКД "Фламинго" (капитальный ремонт МКУК ЦКД "Фламинго"), НМЦК 5 363 331 руб.
23.03.2020г. заключен контракт ООО "РЕАЛ СТРОЙ" г. Армавир, на сумму 3 994 635,42 руб. Срок выполнения работ: с момента заключения контракта до 01.09.2020г.</t>
  </si>
  <si>
    <t>23 января 2020 года заключено соглашение с Министерством топливно-энергетического комплекса и жилищно-коммунального хозяйства Краснодарского края.                                                                                             
ЭА №0118300000620000047  Заказчик: администрация Гирейского городского поселения "Выполнение работ по благоустройству общественой территории расположенной по адресу: Краснодарский край, Гулькевичский район, п.Гирей, ул.Красная,4", НМЦК - 12 191 469,86 руб. 
23.03.2020г. заключен контракт с ООО "ЕВРОПА" г. Краснодар, на сумму 11 756 170,60 руб. Срок выполнения работ: с даты заключения контракта по 01.10.2020г.</t>
  </si>
  <si>
    <t>23 января 2020 года заключено соглашение с Министерством топливно-энергетического комплекса и жилищно-коммунального хозяйства Краснодарского края. 
ЭА №0118300000620000043  от 5.02.2020г. Заказчик: администрация Пушкинского сельского поселения "Выполнение работ по благоустройству парковой зоны: Российская Федерация, Краснодарский край, Гулькевичский район, с.Пушкинское, ул.Советская,220", НМЦК - 17 781 390 руб.
24.03.2020г. заключен контракт с ООО "ЕВРОПА" г.Краснодар, на сумму 15 988 581,85 руб.
Срок выполнения работ: с даты заключения контракта по 1.08.2020г.</t>
  </si>
  <si>
    <t>2 предприятия целевой группы (ОАО «АПСК «Гулькевичский» и АО «ДСУ-7») с 2019 года являются участниками данного Национального проекта.
В 2020 году заявка на участие в Национальном проекте подана 2 предприятиями:  ООО НПП "АгроМашРегион", Гирейское ЗАО "Железобетон", которые прошли соответствующую регистрацию.</t>
  </si>
  <si>
    <t>2 чел. руководящего состава ОАО «АПСК «Гулькевичский»в 2019 году прошли обучение в ФЦК (г.Москва) в качестве тренеров, ими обучено 20 работников предприятия, в 2020 году 5 человек – «Лидеры производства» проходят обучение в Москве (февраль-май), 70 чел. планируется обучить в 2020 году, компенсация за обучение будет получена из федерального бюджета через Центр занятости населения Гулькевичского района. В результате 1-го этапа пилотного проекта (завершение которого  28.01.2020г. торжественно отметили на предприятии, и на которое были приглашены зам. губернатора Краснодарского края И.П. Галась и министр экономики А.А. Руппель) достигнуто повышение производительности труда на 2,3%, что позволило увеличить объем возводимого жилья на 16 тыс. м кв. в год и на 8-10% увеличить выручку предприятия.
2 чел. АО «ДСУ-7» (генеральный директор и руководитель проекта по операционным улучшениям) также прошли обучение в Федеральным центре компетенций в качестве тренеров, в августе 2019 года ими обучены 7 сотрудников предприятия, в 2020 году планируется обучить 20 работников, компенсация за обучение будет получена из федерального бюджета через Центр занятости населения Гулькевичского района.
В апреле-мае в связи с вводдом ограничений из-за COVID-2019 обучение проводится он-лайн в формате Web-семинаров</t>
  </si>
  <si>
    <t>В рамках национального проекта "Международная кооперация и экспорт" проведен мониторинг среди предприятий АПК Гулькевичского района о возможности  экспортных  поставок на 2020 г. и на перспективу до 2024 г. В ООО "КЗГ" с 2019 года разработаны прогнозные показатели по обьему экспорта продукции, что составит от 10,5 тыс. тонн до 11,5 тыс. тонн ежегодно. Основные экспортные направления - страны СНГ. Для развития экспорта используются ресурсы международных электронных площадок, таких как Alibaba, привлекаются международные трейдеры. Проводится работа с российским Экспортным центром по вопросам субсидирования транспортных расходов на экспорт продукции. С начала 2020 г. ( на 20.05.20г г.) ООО "КЗГ" реализовано на экспорт 1,5 тыс. тонн продукции (мальтодекстрин, крахмал, патока, глютен).  ССПК ККЗ "Кубань" осуществляет экспорт семян гибридной кукурузы в страны СНГ (Беларуссия),   на 20.05.20г реализовано на экспорт 0,3 тыс. тонн семян гибридной кукурузы.Реализацию продукции на экспорт ( в страны СНГ) в 2020 году планируют : ООО " Союз-Агро" и ОАО СК "им. М.И. Калинина", ООО " Колос"- зерно пшеницы под одно из направлений общей программы АПК КК "гидромелиоративные мероприятия".</t>
  </si>
  <si>
    <t xml:space="preserve">С  2015г. в районе действует Союз фермеров "Гулькевичская районная АККОР", оказывающий содействие КФХ в решениии вопросов  сбыта продукции, оформления документов на землю, упрощения оформления временных работников на сезон уборки с/х культур и налогообложения. В рамках мероприятий гос. программы Краснодарского края "Развитие сельского хозяйства и регулирование рынков сельскохозяйственной продукции, сырья и продовольствия" в 2018 году разработан и утвержден план мероприятий по развитию сельскохоз. потребительской кооперации на территории МО Гулькевичский район на 2018-2020 гг. Проведены сходы граждан (25), специалисты управления принимали  участие в совещаниях, заседаниях, осуществлялась информационно-консультационная помощь с/х кооперативам в части участия в конкурсных программах по получению грантов на развитие материально-технической базы, оформление льготных кредитов; оказывалось содействие в реализации продукции в части предоставления торговых мест на с/х ярмарках выходного дня. Создан центр консультирования по созданию сельскохоз. кооперации, которым рассматриваются вопросы по регистрации и хранению произведенной с/х продукции (фрукты, овощи), приобретение с/х техники на льготных условиях. На 20 апреля 2020 года в районе действуют 2 с/х кооператива: ССПК ККЗ "Кубань"- количествово членов - 33 хоз. субьекта; вид деятельности - подработка семян гибридной кукурузы (с/п Кубань). СППК "АКВА-ФЕРМА "АЛЕКСЕЕВСКАЯ" - количество членов - 6; вид деятельности: переработка и консервирование рыбы, рыбоводство пресноводное и т.д.  В декабре 2019 г. в конкурсной программе "Агростартап", по направлению деятельности пчеловодство, грнтополучателем стал ИП глава КФХ Гелунов Р.Н. (Николенское с/п). Сумма гранта составила 2,7 млн. руб. В целях реализации гос. программы Краснодарского края «Развитие сельского хозяйства и регулирование рынков сельскохозяйственной продукции, сырья и продовольствия», в 2019 г. успешно проводилось предоставление субсидий (возмещение части затрат) малым формам хозяйствования в АПК (ЛПХ, КФХ и ИП - сельхоз/товаропроизводит.). За период 2019 года, из краевого бюджета бюджету МО Гулькевичский район были выделены и, на 31.12.2019 г., полностью освоены субвенции на оказание мер гос. поддержки малым формам хозяйствования в АПК , в сумме 15,1 млн. руб. Из них, 13,6 млн.руб. выплачено ИП главам КФХ и ИП-сельхозтоваропроизводителям (всего 8 представителей).  На 2020 год краевым  бюджетом бюджету МО Гулькевкичский район выделен лимит денежных средств на выплату по вышеуказанной программе в размере 20 млн. руб. На 20.05.2020г. освоение денежных средств составило 46,3% выделенных средств. Субсидии выплачены по 134 заявлениям от ЛПХ(128), КФХ(5) и ИП(1). </t>
  </si>
  <si>
    <t>С 2017 года в рамках программных мероприятий на территории МО образования Гулькевичский район  при содействии администрации муниципального образования Гулькевичский район осуществляет свою деятельность Центр поддержки предпринимательства Гулькевичский район.
В целях представления услуг для бизнеса по принципу «одного окна» на территории МО Гулькевичский район с 18 августа 2017 года на базе Гулькевичской ТПП осуществляет деятельность Центр поддержки предпринимательства. Задача центра – оказание на безвозмездной основе всесторонней информационно-консультационной помощи субъектам МСП Гулькевичского района, согласно положений Федерального закона от 24 июля 2007 года № 209-ФЗ «О развитии малого и среднего предпринимательства в Российской Федерации».
С начала 2020 года Центром поддержки предпринимательства оказано  155 консультаций субъектам МСП, осуществляющих свою деятельность на территории МО Гулькевичский район. Заключены контракты с «Союз Гулькевичское ТПП» на оказание услуг по организации и проведению консультаций субъектам МСП, зарегистрированным и ведущим деятельность на территории МО Гулькевичский район: контракт от 27.01.2020 г. на сумму 460,0 тыс. руб.</t>
  </si>
  <si>
    <t xml:space="preserve">25 января 2020 года заключено соглашение с Министерством образования и науки Краснодарского края.
ЭА №0118300000620000173 от 22.04.2020, заказчик МБОУ СОШ № 8 пос. Комсомольского, предмет контракта:  Поставка 3D принтера в рамках национального проекта «Образование» (точка роста). 19.05.2020г. заключен контракт ООО «ИНФОТЕХ», на сумму 148 834,79 руб., срок поставки: с момента заключения контракта по 22  июня 2020 года.
ЭА №0118300000620000177 от 22.04.2020, заказчик МБОУ СОШ  № 8 пос. Комсомольского, предмет контракта:  Поставка компьютерного оборудования в рамках национального проекта «Образование» (точка роста). Дата аукциона 14.05.2020, Победитель: ООО «Смарт Куб», цена контракта: 606 526,67 рублей, срок поставки: с момента заключения контракта по 22  июня 2020 года                    </t>
  </si>
  <si>
    <t>ИНФОРМАЦИЯ
о реализации национальных проектов в муниципальном образовании Гулькевичский район
на 20 мая 2020 года</t>
  </si>
  <si>
    <t>5.2.</t>
  </si>
  <si>
    <t xml:space="preserve">6. </t>
  </si>
  <si>
    <t>6.3.</t>
  </si>
  <si>
    <t>7.</t>
  </si>
  <si>
    <t xml:space="preserve">Александрова Л.П., тел. 5-18-74 </t>
  </si>
  <si>
    <t>21 февраля 2020 года заключено соглашение с Министерством образования и науки Краснодарского края.
ЭА 0118300000620000195 от 7.05.2020 МБОУ СОШ  №8 п. Комсомольский. Предмет контракта: Поставка ФГОС-лаборатории цифровой по физике для учителя: датчиковая система для подготовки к ОГЭ и ЕГЭ (ресурсный набор).Аукцион 19.05.2020  Победитель: ООО "Стронг" г.Крымск, цена контракта: 518 532,43 рублей. Срок поставки: с момента заключения контракта по 20 июля 2020 года.
ЭА 0118300000620000193 от 30.04.2020 г.заказчик МБОУ СОШ № 8 п. Комсомольский предмет контракта:   Поставка ФГОС-лаборатории цифровой по физике для группы учеников: датчиковая система для подготовки к ОГЭ и ЕГЭ. Аукцион 14.05.2020, Победитель: ИП Небалуев И.Г., цена контракта: 1 656 605,81 рублей, срок поставки: с момента заключения контракта по 20 июля 2020 года.
ЭА 0118300000620000194 от 30.04.2020 г.заказчик МБОУ СОШ № 8 п. Комсомольский предмет контракта:   Поставка интерактивного оборудования и мобильного класса.  12.05.2020 поступила единственная заявка ООО «АРГО», цена контракта: 1 018 415,83 рублей, срок поставки: с момента заключения контракта по 20 июля 2020 года. 
ЭА №0118300000620000187 от 28.04.2020, заказчик МБОУ СОШ № 13 пос. Венцы, предмет контракта:  Поставка интерактивного оборудования в рамках проекта «Образование» (региональный проект Краснодарского края «Современная школа»). Аукцион 12.05.2020, Победитель: ООО «Пролинк», цена контракта: 265 004,40 рублей, срок поставки:с момента заключения контракта по 20 июля 2020 года. 
ЭА №0118300000620000188 от 28.04.2020, заказчик МБОУ СОШ № 13 пос. Венцы, предмет контракта:  Поставка мобильного класса с цифровыми лабораториями. Аукцион, назначенный на  12.05.2020 года не состоялся. По окончании указанного в извещении срока подачи заявок на участие в аукционе в электронной форме заявок не поступило.
ЭА № 0118300000620000197 от 12.05.2020, заказчик МБОУ СОШ № 13 пос. Венцы, предмет контракта: Поставка мобильного класса с цифровыми лабораториями. Подача заявок до 01.06.2020 аукцион 03.06.2020, срок поставки:с момента заключения контракта по 20 июля 2020 года.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</si>
</sst>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##,##0.00"/>
    <numFmt numFmtId="173" formatCode="#,##0.0"/>
    <numFmt numFmtId="17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sz val="26"/>
      <color indexed="8"/>
      <name val="Times New Roman"/>
      <family val="1"/>
    </font>
    <font>
      <b/>
      <u val="single"/>
      <sz val="26"/>
      <color indexed="8"/>
      <name val="Times New Roman"/>
      <family val="1"/>
    </font>
    <font>
      <sz val="26"/>
      <color indexed="8"/>
      <name val="Times New Roman"/>
      <family val="1"/>
    </font>
    <font>
      <b/>
      <u val="single"/>
      <sz val="22"/>
      <color indexed="8"/>
      <name val="Times New Roman"/>
      <family val="1"/>
    </font>
    <font>
      <sz val="15.5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Calibri"/>
      <family val="2"/>
    </font>
    <font>
      <b/>
      <sz val="24"/>
      <color indexed="8"/>
      <name val="Times New Roman"/>
      <family val="1"/>
    </font>
    <font>
      <u val="single"/>
      <sz val="26"/>
      <color indexed="8"/>
      <name val="Times New Roman"/>
      <family val="1"/>
    </font>
    <font>
      <sz val="25"/>
      <color indexed="8"/>
      <name val="Times New Roman"/>
      <family val="1"/>
    </font>
    <font>
      <sz val="25"/>
      <name val="Times New Roman"/>
      <family val="1"/>
    </font>
    <font>
      <b/>
      <sz val="25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sz val="45"/>
      <color indexed="8"/>
      <name val="Times New Roman"/>
      <family val="1"/>
    </font>
    <font>
      <sz val="4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2"/>
      <color theme="1"/>
      <name val="Times New Roman"/>
      <family val="1"/>
    </font>
    <font>
      <sz val="24"/>
      <color theme="1"/>
      <name val="Calibri"/>
      <family val="2"/>
    </font>
    <font>
      <sz val="45"/>
      <color theme="1"/>
      <name val="Times New Roman"/>
      <family val="1"/>
    </font>
    <font>
      <sz val="4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top" wrapText="1" readingOrder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 vertical="top" wrapText="1" readingOrder="1"/>
    </xf>
    <xf numFmtId="0" fontId="5" fillId="0" borderId="0" xfId="0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 readingOrder="1"/>
    </xf>
    <xf numFmtId="0" fontId="7" fillId="0" borderId="10" xfId="0" applyFont="1" applyFill="1" applyBorder="1" applyAlignment="1">
      <alignment horizontal="left" vertical="top" wrapText="1" readingOrder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8" fillId="33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11" fillId="33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Border="1" applyAlignment="1">
      <alignment/>
    </xf>
    <xf numFmtId="0" fontId="10" fillId="2" borderId="10" xfId="0" applyFont="1" applyFill="1" applyBorder="1" applyAlignment="1">
      <alignment horizontal="center" vertical="center" wrapText="1" readingOrder="1"/>
    </xf>
    <xf numFmtId="0" fontId="8" fillId="2" borderId="10" xfId="0" applyFont="1" applyFill="1" applyBorder="1" applyAlignment="1">
      <alignment horizontal="center" vertical="center" wrapText="1" readingOrder="1"/>
    </xf>
    <xf numFmtId="0" fontId="12" fillId="2" borderId="10" xfId="0" applyFont="1" applyFill="1" applyBorder="1" applyAlignment="1">
      <alignment horizontal="left" vertical="top" wrapText="1" readingOrder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center" vertical="center" wrapText="1" readingOrder="1"/>
    </xf>
    <xf numFmtId="0" fontId="13" fillId="2" borderId="10" xfId="0" applyFont="1" applyFill="1" applyBorder="1" applyAlignment="1">
      <alignment horizontal="center" vertical="center" wrapText="1" readingOrder="1"/>
    </xf>
    <xf numFmtId="0" fontId="10" fillId="2" borderId="0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 readingOrder="1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8" fillId="2" borderId="11" xfId="0" applyFont="1" applyFill="1" applyBorder="1" applyAlignment="1">
      <alignment horizontal="left" vertical="top" wrapText="1" readingOrder="1"/>
    </xf>
    <xf numFmtId="0" fontId="11" fillId="2" borderId="10" xfId="0" applyFont="1" applyFill="1" applyBorder="1" applyAlignment="1">
      <alignment horizontal="left" vertical="center" wrapText="1" readingOrder="1"/>
    </xf>
    <xf numFmtId="0" fontId="16" fillId="2" borderId="11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left" vertical="center" wrapText="1" readingOrder="1"/>
    </xf>
    <xf numFmtId="0" fontId="19" fillId="0" borderId="10" xfId="0" applyFont="1" applyBorder="1" applyAlignment="1">
      <alignment horizontal="center" vertical="top" wrapText="1" readingOrder="1"/>
    </xf>
    <xf numFmtId="0" fontId="9" fillId="0" borderId="10" xfId="0" applyFont="1" applyBorder="1" applyAlignment="1">
      <alignment horizontal="center" vertical="top" wrapText="1"/>
    </xf>
    <xf numFmtId="173" fontId="19" fillId="0" borderId="10" xfId="0" applyNumberFormat="1" applyFont="1" applyBorder="1" applyAlignment="1">
      <alignment horizontal="center" vertical="top" wrapText="1" readingOrder="1"/>
    </xf>
    <xf numFmtId="173" fontId="19" fillId="2" borderId="10" xfId="0" applyNumberFormat="1" applyFont="1" applyFill="1" applyBorder="1" applyAlignment="1">
      <alignment horizontal="center" vertical="top" wrapText="1" readingOrder="1"/>
    </xf>
    <xf numFmtId="174" fontId="19" fillId="2" borderId="10" xfId="0" applyNumberFormat="1" applyFont="1" applyFill="1" applyBorder="1" applyAlignment="1">
      <alignment horizontal="center" vertical="top" wrapText="1" readingOrder="1"/>
    </xf>
    <xf numFmtId="0" fontId="13" fillId="2" borderId="10" xfId="0" applyFont="1" applyFill="1" applyBorder="1" applyAlignment="1">
      <alignment horizontal="center" vertical="top" wrapText="1" readingOrder="1"/>
    </xf>
    <xf numFmtId="0" fontId="9" fillId="2" borderId="10" xfId="0" applyFont="1" applyFill="1" applyBorder="1" applyAlignment="1">
      <alignment vertical="top" wrapText="1" readingOrder="1"/>
    </xf>
    <xf numFmtId="49" fontId="60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/>
    </xf>
    <xf numFmtId="0" fontId="17" fillId="2" borderId="10" xfId="0" applyFont="1" applyFill="1" applyBorder="1" applyAlignment="1">
      <alignment horizontal="center" vertical="center" wrapText="1" readingOrder="1"/>
    </xf>
    <xf numFmtId="0" fontId="17" fillId="2" borderId="10" xfId="0" applyFont="1" applyFill="1" applyBorder="1" applyAlignment="1">
      <alignment horizontal="center" vertical="top" wrapText="1" readingOrder="1"/>
    </xf>
    <xf numFmtId="0" fontId="17" fillId="2" borderId="11" xfId="0" applyFont="1" applyFill="1" applyBorder="1" applyAlignment="1">
      <alignment horizontal="center" vertical="top" wrapText="1" readingOrder="1"/>
    </xf>
    <xf numFmtId="0" fontId="7" fillId="0" borderId="11" xfId="0" applyFont="1" applyFill="1" applyBorder="1" applyAlignment="1">
      <alignment horizontal="left" vertical="top" wrapText="1" readingOrder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17" fillId="0" borderId="11" xfId="0" applyFont="1" applyFill="1" applyBorder="1" applyAlignment="1">
      <alignment horizontal="left" vertical="top" wrapText="1" readingOrder="1"/>
    </xf>
    <xf numFmtId="0" fontId="61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 readingOrder="1"/>
    </xf>
    <xf numFmtId="173" fontId="19" fillId="0" borderId="10" xfId="0" applyNumberFormat="1" applyFont="1" applyFill="1" applyBorder="1" applyAlignment="1">
      <alignment horizontal="center" vertical="top" wrapText="1" readingOrder="1"/>
    </xf>
    <xf numFmtId="0" fontId="0" fillId="0" borderId="10" xfId="0" applyFill="1" applyBorder="1" applyAlignment="1">
      <alignment/>
    </xf>
    <xf numFmtId="0" fontId="17" fillId="0" borderId="10" xfId="0" applyFont="1" applyFill="1" applyBorder="1" applyAlignment="1">
      <alignment horizontal="left" vertical="top" wrapText="1" readingOrder="1"/>
    </xf>
    <xf numFmtId="0" fontId="17" fillId="0" borderId="10" xfId="0" applyFont="1" applyFill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vertical="top" wrapText="1" readingOrder="1"/>
    </xf>
    <xf numFmtId="0" fontId="51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center" vertical="top" wrapText="1" readingOrder="1"/>
    </xf>
    <xf numFmtId="173" fontId="19" fillId="0" borderId="11" xfId="0" applyNumberFormat="1" applyFont="1" applyFill="1" applyBorder="1" applyAlignment="1">
      <alignment horizontal="center" vertical="top" wrapText="1" readingOrder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7" fillId="0" borderId="12" xfId="0" applyFont="1" applyFill="1" applyBorder="1" applyAlignment="1">
      <alignment horizontal="left" vertical="top" wrapText="1" readingOrder="1"/>
    </xf>
    <xf numFmtId="0" fontId="17" fillId="0" borderId="12" xfId="0" applyFont="1" applyFill="1" applyBorder="1" applyAlignment="1">
      <alignment horizontal="center" vertical="top" wrapText="1" readingOrder="1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 readingOrder="1"/>
    </xf>
    <xf numFmtId="4" fontId="9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0" fontId="7" fillId="0" borderId="11" xfId="0" applyFont="1" applyFill="1" applyBorder="1" applyAlignment="1">
      <alignment horizontal="center" vertical="top" wrapText="1" readingOrder="1"/>
    </xf>
    <xf numFmtId="173" fontId="9" fillId="0" borderId="11" xfId="0" applyNumberFormat="1" applyFont="1" applyFill="1" applyBorder="1" applyAlignment="1">
      <alignment horizontal="center" vertical="top" wrapText="1" readingOrder="1"/>
    </xf>
    <xf numFmtId="173" fontId="9" fillId="0" borderId="10" xfId="0" applyNumberFormat="1" applyFont="1" applyFill="1" applyBorder="1" applyAlignment="1">
      <alignment horizontal="center" vertical="top" wrapText="1" readingOrder="1"/>
    </xf>
    <xf numFmtId="173" fontId="9" fillId="0" borderId="10" xfId="0" applyNumberFormat="1" applyFont="1" applyBorder="1" applyAlignment="1">
      <alignment horizontal="center" vertical="top" wrapText="1"/>
    </xf>
    <xf numFmtId="173" fontId="19" fillId="2" borderId="11" xfId="0" applyNumberFormat="1" applyFont="1" applyFill="1" applyBorder="1" applyAlignment="1">
      <alignment horizontal="center" vertical="top" wrapText="1" readingOrder="1"/>
    </xf>
    <xf numFmtId="174" fontId="9" fillId="0" borderId="10" xfId="0" applyNumberFormat="1" applyFont="1" applyFill="1" applyBorder="1" applyAlignment="1">
      <alignment vertical="top"/>
    </xf>
    <xf numFmtId="173" fontId="9" fillId="0" borderId="10" xfId="0" applyNumberFormat="1" applyFont="1" applyBorder="1" applyAlignment="1">
      <alignment horizontal="center" vertical="top" wrapText="1" readingOrder="1"/>
    </xf>
    <xf numFmtId="173" fontId="19" fillId="0" borderId="10" xfId="0" applyNumberFormat="1" applyFont="1" applyBorder="1" applyAlignment="1">
      <alignment horizontal="center" vertical="top" wrapText="1"/>
    </xf>
    <xf numFmtId="173" fontId="19" fillId="2" borderId="10" xfId="0" applyNumberFormat="1" applyFont="1" applyFill="1" applyBorder="1" applyAlignment="1">
      <alignment horizontal="center" vertical="top" wrapText="1"/>
    </xf>
    <xf numFmtId="174" fontId="19" fillId="2" borderId="10" xfId="0" applyNumberFormat="1" applyFont="1" applyFill="1" applyBorder="1" applyAlignment="1">
      <alignment horizontal="center" vertical="top"/>
    </xf>
    <xf numFmtId="173" fontId="19" fillId="2" borderId="11" xfId="0" applyNumberFormat="1" applyFont="1" applyFill="1" applyBorder="1" applyAlignment="1">
      <alignment horizontal="center" vertical="top" wrapText="1" readingOrder="1"/>
    </xf>
    <xf numFmtId="173" fontId="9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/>
    </xf>
    <xf numFmtId="0" fontId="10" fillId="2" borderId="11" xfId="0" applyFont="1" applyFill="1" applyBorder="1" applyAlignment="1">
      <alignment horizontal="center" vertical="center" wrapText="1" readingOrder="1"/>
    </xf>
    <xf numFmtId="0" fontId="19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172" fontId="24" fillId="0" borderId="11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9" fillId="0" borderId="10" xfId="0" applyFont="1" applyBorder="1" applyAlignment="1">
      <alignment horizontal="center" vertical="top" wrapText="1" readingOrder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4" fillId="0" borderId="10" xfId="0" applyFont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horizontal="center" vertical="top" wrapText="1" readingOrder="1"/>
    </xf>
    <xf numFmtId="0" fontId="21" fillId="0" borderId="11" xfId="0" applyFont="1" applyFill="1" applyBorder="1" applyAlignment="1">
      <alignment horizontal="left" vertical="top" wrapText="1" readingOrder="1"/>
    </xf>
    <xf numFmtId="0" fontId="21" fillId="0" borderId="12" xfId="0" applyFont="1" applyFill="1" applyBorder="1" applyAlignment="1">
      <alignment horizontal="left" vertical="top" wrapText="1" readingOrder="1"/>
    </xf>
    <xf numFmtId="0" fontId="7" fillId="0" borderId="12" xfId="0" applyFont="1" applyFill="1" applyBorder="1" applyAlignment="1">
      <alignment horizontal="center" vertical="top" wrapText="1" readingOrder="1"/>
    </xf>
    <xf numFmtId="0" fontId="7" fillId="0" borderId="10" xfId="0" applyFont="1" applyFill="1" applyBorder="1" applyAlignment="1">
      <alignment horizontal="center" vertical="top" wrapText="1" readingOrder="1"/>
    </xf>
    <xf numFmtId="173" fontId="9" fillId="0" borderId="13" xfId="0" applyNumberFormat="1" applyFont="1" applyFill="1" applyBorder="1" applyAlignment="1">
      <alignment horizontal="center" vertical="top" wrapText="1" readingOrder="1"/>
    </xf>
    <xf numFmtId="173" fontId="9" fillId="0" borderId="12" xfId="0" applyNumberFormat="1" applyFont="1" applyFill="1" applyBorder="1" applyAlignment="1">
      <alignment horizontal="center" vertical="top" wrapText="1" readingOrder="1"/>
    </xf>
    <xf numFmtId="173" fontId="9" fillId="0" borderId="11" xfId="0" applyNumberFormat="1" applyFont="1" applyFill="1" applyBorder="1" applyAlignment="1">
      <alignment horizontal="center" vertical="top" wrapText="1" readingOrder="1"/>
    </xf>
    <xf numFmtId="173" fontId="9" fillId="0" borderId="11" xfId="0" applyNumberFormat="1" applyFont="1" applyFill="1" applyBorder="1" applyAlignment="1">
      <alignment horizontal="center" vertical="top" wrapText="1"/>
    </xf>
    <xf numFmtId="173" fontId="9" fillId="0" borderId="12" xfId="0" applyNumberFormat="1" applyFont="1" applyFill="1" applyBorder="1" applyAlignment="1">
      <alignment horizontal="center" vertical="top" wrapText="1"/>
    </xf>
    <xf numFmtId="173" fontId="9" fillId="0" borderId="11" xfId="0" applyNumberFormat="1" applyFont="1" applyBorder="1" applyAlignment="1">
      <alignment horizontal="center" vertical="top" wrapText="1"/>
    </xf>
    <xf numFmtId="173" fontId="9" fillId="0" borderId="12" xfId="0" applyNumberFormat="1" applyFont="1" applyBorder="1" applyAlignment="1">
      <alignment horizontal="center" vertical="top" wrapText="1"/>
    </xf>
    <xf numFmtId="173" fontId="9" fillId="0" borderId="11" xfId="0" applyNumberFormat="1" applyFont="1" applyBorder="1" applyAlignment="1">
      <alignment horizontal="center" vertical="top" wrapText="1" readingOrder="1"/>
    </xf>
    <xf numFmtId="173" fontId="9" fillId="0" borderId="12" xfId="0" applyNumberFormat="1" applyFont="1" applyBorder="1" applyAlignment="1">
      <alignment horizontal="center" vertical="top" wrapText="1" readingOrder="1"/>
    </xf>
    <xf numFmtId="173" fontId="19" fillId="2" borderId="11" xfId="0" applyNumberFormat="1" applyFont="1" applyFill="1" applyBorder="1" applyAlignment="1">
      <alignment horizontal="center" vertical="top" wrapText="1" readingOrder="1"/>
    </xf>
    <xf numFmtId="173" fontId="19" fillId="2" borderId="13" xfId="0" applyNumberFormat="1" applyFont="1" applyFill="1" applyBorder="1" applyAlignment="1">
      <alignment horizontal="center" vertical="top" wrapText="1" readingOrder="1"/>
    </xf>
    <xf numFmtId="173" fontId="19" fillId="2" borderId="12" xfId="0" applyNumberFormat="1" applyFont="1" applyFill="1" applyBorder="1" applyAlignment="1">
      <alignment horizontal="center" vertical="top" wrapText="1" readingOrder="1"/>
    </xf>
    <xf numFmtId="173" fontId="9" fillId="0" borderId="13" xfId="0" applyNumberFormat="1" applyFont="1" applyBorder="1" applyAlignment="1">
      <alignment horizontal="center" vertical="top" wrapText="1"/>
    </xf>
    <xf numFmtId="173" fontId="9" fillId="0" borderId="13" xfId="0" applyNumberFormat="1" applyFont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0" fontId="7" fillId="0" borderId="11" xfId="0" applyFont="1" applyFill="1" applyBorder="1" applyAlignment="1">
      <alignment horizontal="left" vertical="top" wrapText="1" readingOrder="1"/>
    </xf>
    <xf numFmtId="0" fontId="7" fillId="0" borderId="12" xfId="0" applyFont="1" applyFill="1" applyBorder="1" applyAlignment="1">
      <alignment horizontal="left" vertical="top" wrapText="1" readingOrder="1"/>
    </xf>
    <xf numFmtId="0" fontId="17" fillId="0" borderId="11" xfId="0" applyFont="1" applyFill="1" applyBorder="1" applyAlignment="1">
      <alignment horizontal="left" vertical="top" wrapText="1" readingOrder="1"/>
    </xf>
    <xf numFmtId="0" fontId="18" fillId="0" borderId="1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 readingOrder="1"/>
    </xf>
    <xf numFmtId="0" fontId="6" fillId="0" borderId="12" xfId="0" applyFont="1" applyFill="1" applyBorder="1" applyAlignment="1">
      <alignment wrapText="1"/>
    </xf>
    <xf numFmtId="0" fontId="22" fillId="2" borderId="11" xfId="0" applyFont="1" applyFill="1" applyBorder="1" applyAlignment="1">
      <alignment horizontal="left" vertical="top" wrapText="1" readingOrder="1"/>
    </xf>
    <xf numFmtId="0" fontId="22" fillId="2" borderId="12" xfId="0" applyFont="1" applyFill="1" applyBorder="1" applyAlignment="1">
      <alignment horizontal="left" vertical="top" wrapText="1" readingOrder="1"/>
    </xf>
    <xf numFmtId="0" fontId="22" fillId="2" borderId="13" xfId="0" applyFont="1" applyFill="1" applyBorder="1" applyAlignment="1">
      <alignment horizontal="left" vertical="top" wrapText="1" readingOrder="1"/>
    </xf>
    <xf numFmtId="0" fontId="9" fillId="0" borderId="11" xfId="0" applyFont="1" applyFill="1" applyBorder="1" applyAlignment="1">
      <alignment horizontal="left" vertical="top" wrapText="1" readingOrder="1"/>
    </xf>
    <xf numFmtId="0" fontId="9" fillId="0" borderId="12" xfId="0" applyFont="1" applyFill="1" applyBorder="1" applyAlignment="1">
      <alignment horizontal="left" vertical="top" wrapText="1" readingOrder="1"/>
    </xf>
    <xf numFmtId="174" fontId="9" fillId="0" borderId="11" xfId="0" applyNumberFormat="1" applyFont="1" applyFill="1" applyBorder="1" applyAlignment="1">
      <alignment horizontal="center" vertical="top"/>
    </xf>
    <xf numFmtId="174" fontId="9" fillId="0" borderId="12" xfId="0" applyNumberFormat="1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left" vertical="top" wrapText="1" readingOrder="1"/>
    </xf>
    <xf numFmtId="0" fontId="7" fillId="0" borderId="11" xfId="0" applyFont="1" applyFill="1" applyBorder="1" applyAlignment="1">
      <alignment horizontal="center" vertical="top" wrapText="1" readingOrder="1"/>
    </xf>
    <xf numFmtId="0" fontId="9" fillId="0" borderId="14" xfId="0" applyFont="1" applyBorder="1" applyAlignment="1">
      <alignment horizontal="center" vertical="top" wrapText="1" readingOrder="1"/>
    </xf>
    <xf numFmtId="0" fontId="9" fillId="0" borderId="15" xfId="0" applyFont="1" applyBorder="1" applyAlignment="1">
      <alignment horizontal="center" vertical="top" wrapText="1" readingOrder="1"/>
    </xf>
    <xf numFmtId="0" fontId="9" fillId="0" borderId="16" xfId="0" applyFont="1" applyBorder="1" applyAlignment="1">
      <alignment horizontal="center" vertical="top" wrapText="1" readingOrder="1"/>
    </xf>
    <xf numFmtId="0" fontId="9" fillId="0" borderId="11" xfId="0" applyFont="1" applyBorder="1" applyAlignment="1">
      <alignment horizontal="center" vertical="top" wrapText="1" readingOrder="1"/>
    </xf>
    <xf numFmtId="0" fontId="9" fillId="0" borderId="12" xfId="0" applyFont="1" applyBorder="1" applyAlignment="1">
      <alignment horizontal="center" vertical="top" wrapText="1" readingOrder="1"/>
    </xf>
    <xf numFmtId="49" fontId="10" fillId="2" borderId="11" xfId="0" applyNumberFormat="1" applyFont="1" applyFill="1" applyBorder="1" applyAlignment="1">
      <alignment horizontal="center" vertical="center" wrapText="1" readingOrder="1"/>
    </xf>
    <xf numFmtId="49" fontId="10" fillId="2" borderId="12" xfId="0" applyNumberFormat="1" applyFont="1" applyFill="1" applyBorder="1" applyAlignment="1">
      <alignment horizontal="center" vertical="center" wrapText="1" readingOrder="1"/>
    </xf>
    <xf numFmtId="0" fontId="12" fillId="2" borderId="11" xfId="0" applyFont="1" applyFill="1" applyBorder="1" applyAlignment="1">
      <alignment horizontal="center" vertical="top" wrapText="1" readingOrder="1"/>
    </xf>
    <xf numFmtId="0" fontId="12" fillId="2" borderId="12" xfId="0" applyFont="1" applyFill="1" applyBorder="1" applyAlignment="1">
      <alignment horizontal="center" vertical="top" wrapText="1" readingOrder="1"/>
    </xf>
    <xf numFmtId="0" fontId="8" fillId="2" borderId="11" xfId="0" applyFont="1" applyFill="1" applyBorder="1" applyAlignment="1">
      <alignment horizontal="center" vertical="top" wrapText="1" readingOrder="1"/>
    </xf>
    <xf numFmtId="0" fontId="8" fillId="2" borderId="12" xfId="0" applyFont="1" applyFill="1" applyBorder="1" applyAlignment="1">
      <alignment horizontal="center" vertical="top" wrapText="1" readingOrder="1"/>
    </xf>
    <xf numFmtId="173" fontId="19" fillId="2" borderId="11" xfId="0" applyNumberFormat="1" applyFont="1" applyFill="1" applyBorder="1" applyAlignment="1">
      <alignment horizontal="center" vertical="top" wrapText="1"/>
    </xf>
    <xf numFmtId="173" fontId="19" fillId="2" borderId="12" xfId="0" applyNumberFormat="1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center" wrapText="1" readingOrder="1"/>
    </xf>
    <xf numFmtId="0" fontId="10" fillId="2" borderId="13" xfId="0" applyFont="1" applyFill="1" applyBorder="1" applyAlignment="1">
      <alignment horizontal="center" vertical="center" wrapText="1" readingOrder="1"/>
    </xf>
    <xf numFmtId="0" fontId="10" fillId="2" borderId="12" xfId="0" applyFont="1" applyFill="1" applyBorder="1" applyAlignment="1">
      <alignment horizontal="center" vertical="center" wrapText="1" readingOrder="1"/>
    </xf>
    <xf numFmtId="0" fontId="12" fillId="2" borderId="13" xfId="0" applyFont="1" applyFill="1" applyBorder="1" applyAlignment="1">
      <alignment horizontal="center" vertical="top" wrapText="1" readingOrder="1"/>
    </xf>
    <xf numFmtId="0" fontId="17" fillId="2" borderId="11" xfId="0" applyFont="1" applyFill="1" applyBorder="1" applyAlignment="1">
      <alignment horizontal="center" vertical="top" wrapText="1" readingOrder="1"/>
    </xf>
    <xf numFmtId="0" fontId="17" fillId="2" borderId="13" xfId="0" applyFont="1" applyFill="1" applyBorder="1" applyAlignment="1">
      <alignment horizontal="center" vertical="top" wrapText="1" readingOrder="1"/>
    </xf>
    <xf numFmtId="0" fontId="17" fillId="2" borderId="12" xfId="0" applyFont="1" applyFill="1" applyBorder="1" applyAlignment="1">
      <alignment horizontal="center" vertical="top" wrapText="1" readingOrder="1"/>
    </xf>
    <xf numFmtId="173" fontId="19" fillId="2" borderId="13" xfId="0" applyNumberFormat="1" applyFont="1" applyFill="1" applyBorder="1" applyAlignment="1">
      <alignment horizontal="center" vertical="top" wrapText="1"/>
    </xf>
    <xf numFmtId="173" fontId="23" fillId="2" borderId="11" xfId="0" applyNumberFormat="1" applyFont="1" applyFill="1" applyBorder="1" applyAlignment="1">
      <alignment horizontal="center" vertical="top" wrapText="1" readingOrder="1"/>
    </xf>
    <xf numFmtId="173" fontId="23" fillId="2" borderId="13" xfId="0" applyNumberFormat="1" applyFont="1" applyFill="1" applyBorder="1" applyAlignment="1">
      <alignment horizontal="center" vertical="top" wrapText="1" readingOrder="1"/>
    </xf>
    <xf numFmtId="173" fontId="23" fillId="2" borderId="12" xfId="0" applyNumberFormat="1" applyFont="1" applyFill="1" applyBorder="1" applyAlignment="1">
      <alignment horizontal="center" vertical="top" wrapText="1" readingOrder="1"/>
    </xf>
    <xf numFmtId="0" fontId="7" fillId="0" borderId="13" xfId="0" applyFont="1" applyFill="1" applyBorder="1" applyAlignment="1">
      <alignment horizontal="center" vertical="top" wrapText="1" readingOrder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3" fontId="9" fillId="0" borderId="1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view="pageBreakPreview" zoomScale="40" zoomScaleNormal="50" zoomScaleSheetLayoutView="40" zoomScalePageLayoutView="0" workbookViewId="0" topLeftCell="C18">
      <selection activeCell="J24" sqref="J24"/>
    </sheetView>
  </sheetViews>
  <sheetFormatPr defaultColWidth="9.00390625" defaultRowHeight="15"/>
  <cols>
    <col min="1" max="1" width="9.00390625" style="0" customWidth="1"/>
    <col min="2" max="2" width="115.57421875" style="0" customWidth="1"/>
    <col min="3" max="3" width="47.00390625" style="0" customWidth="1"/>
    <col min="4" max="4" width="28.7109375" style="0" customWidth="1"/>
    <col min="5" max="5" width="24.140625" style="0" customWidth="1"/>
    <col min="6" max="6" width="24.00390625" style="17" customWidth="1"/>
    <col min="7" max="7" width="25.140625" style="0" customWidth="1"/>
    <col min="8" max="8" width="25.8515625" style="0" customWidth="1"/>
    <col min="9" max="9" width="24.28125" style="0" customWidth="1"/>
    <col min="10" max="10" width="184.421875" style="0" customWidth="1"/>
    <col min="11" max="11" width="0.13671875" style="0" customWidth="1"/>
  </cols>
  <sheetData>
    <row r="1" spans="2:10" ht="132.75" customHeight="1">
      <c r="B1" s="97" t="s">
        <v>95</v>
      </c>
      <c r="C1" s="98"/>
      <c r="D1" s="98"/>
      <c r="E1" s="98"/>
      <c r="F1" s="98"/>
      <c r="G1" s="98"/>
      <c r="H1" s="98"/>
      <c r="I1" s="98"/>
      <c r="J1" s="98"/>
    </row>
    <row r="2" spans="1:10" ht="40.5" customHeight="1">
      <c r="A2" s="100"/>
      <c r="B2" s="101"/>
      <c r="C2" s="101"/>
      <c r="D2" s="101"/>
      <c r="E2" s="101"/>
      <c r="F2" s="101"/>
      <c r="G2" s="101"/>
      <c r="H2" s="101"/>
      <c r="I2" s="101"/>
      <c r="J2" s="101"/>
    </row>
    <row r="3" spans="2:10" ht="28.5" customHeight="1">
      <c r="B3" s="1"/>
      <c r="C3" s="1"/>
      <c r="D3" s="1"/>
      <c r="E3" s="1"/>
      <c r="F3" s="7"/>
      <c r="G3" s="1"/>
      <c r="H3" s="1"/>
      <c r="I3" s="1"/>
      <c r="J3" s="1"/>
    </row>
    <row r="4" spans="1:10" ht="30.75" customHeight="1">
      <c r="A4" s="104"/>
      <c r="B4" s="107" t="s">
        <v>0</v>
      </c>
      <c r="C4" s="99" t="s">
        <v>1</v>
      </c>
      <c r="D4" s="144" t="s">
        <v>2</v>
      </c>
      <c r="E4" s="145"/>
      <c r="F4" s="146"/>
      <c r="G4" s="144" t="s">
        <v>3</v>
      </c>
      <c r="H4" s="145"/>
      <c r="I4" s="146"/>
      <c r="J4" s="99" t="s">
        <v>78</v>
      </c>
    </row>
    <row r="5" spans="1:10" ht="30.75">
      <c r="A5" s="105"/>
      <c r="B5" s="107"/>
      <c r="C5" s="99"/>
      <c r="D5" s="144" t="s">
        <v>4</v>
      </c>
      <c r="E5" s="145"/>
      <c r="F5" s="146"/>
      <c r="G5" s="144" t="s">
        <v>4</v>
      </c>
      <c r="H5" s="145"/>
      <c r="I5" s="146"/>
      <c r="J5" s="99"/>
    </row>
    <row r="6" spans="1:10" ht="30.75" customHeight="1">
      <c r="A6" s="105"/>
      <c r="B6" s="107"/>
      <c r="C6" s="99"/>
      <c r="D6" s="147" t="s">
        <v>14</v>
      </c>
      <c r="E6" s="99" t="s">
        <v>5</v>
      </c>
      <c r="F6" s="108" t="s">
        <v>6</v>
      </c>
      <c r="G6" s="147" t="s">
        <v>14</v>
      </c>
      <c r="H6" s="99" t="s">
        <v>5</v>
      </c>
      <c r="I6" s="99" t="s">
        <v>6</v>
      </c>
      <c r="J6" s="99"/>
    </row>
    <row r="7" spans="1:10" ht="45" customHeight="1">
      <c r="A7" s="106"/>
      <c r="B7" s="107"/>
      <c r="C7" s="99"/>
      <c r="D7" s="148"/>
      <c r="E7" s="99"/>
      <c r="F7" s="108"/>
      <c r="G7" s="148"/>
      <c r="H7" s="99"/>
      <c r="I7" s="99"/>
      <c r="J7" s="99"/>
    </row>
    <row r="8" spans="1:10" ht="69" customHeight="1">
      <c r="A8" s="24"/>
      <c r="B8" s="40" t="s">
        <v>14</v>
      </c>
      <c r="C8" s="41"/>
      <c r="D8" s="83">
        <f>SUM(E8:F8)</f>
        <v>51115.600000000006</v>
      </c>
      <c r="E8" s="42">
        <f>SUM(E9,E14,E20,E25,E31,E37,E52)</f>
        <v>46498.3</v>
      </c>
      <c r="F8" s="59">
        <f>SUM(F9,F14,F20,F25,F31,F37,F52)</f>
        <v>4617.3</v>
      </c>
      <c r="G8" s="42">
        <f>SUM(H8:I8)</f>
        <v>91.8</v>
      </c>
      <c r="H8" s="42">
        <f>SUM(H9,H14,H20,H25,H31,H37,H52)</f>
        <v>86.3</v>
      </c>
      <c r="I8" s="42">
        <f>SUM(I9,I14,I20,I25,I31,I37,I52)</f>
        <v>5.5</v>
      </c>
      <c r="J8" s="2"/>
    </row>
    <row r="9" spans="1:10" ht="69" customHeight="1">
      <c r="A9" s="24" t="s">
        <v>58</v>
      </c>
      <c r="B9" s="45" t="s">
        <v>62</v>
      </c>
      <c r="C9" s="48"/>
      <c r="D9" s="84">
        <f aca="true" t="shared" si="0" ref="D9:D53">SUM(E9:F9)</f>
        <v>1235.6</v>
      </c>
      <c r="E9" s="43">
        <f>SUM(E10,E12)</f>
        <v>1235.6</v>
      </c>
      <c r="F9" s="43">
        <f>SUM(F10,F12)</f>
        <v>0</v>
      </c>
      <c r="G9" s="43">
        <f aca="true" t="shared" si="1" ref="G9:G53">SUM(H9:I9)</f>
        <v>0</v>
      </c>
      <c r="H9" s="43">
        <f>SUM(H10,H12)</f>
        <v>0</v>
      </c>
      <c r="I9" s="43">
        <f>SUM(I10,I12)</f>
        <v>0</v>
      </c>
      <c r="J9" s="26"/>
    </row>
    <row r="10" spans="1:10" ht="127.5" customHeight="1">
      <c r="A10" s="47" t="s">
        <v>59</v>
      </c>
      <c r="B10" s="25" t="s">
        <v>63</v>
      </c>
      <c r="C10" s="50" t="s">
        <v>72</v>
      </c>
      <c r="D10" s="84">
        <f t="shared" si="0"/>
        <v>335.1</v>
      </c>
      <c r="E10" s="43">
        <f>SUM(E11)</f>
        <v>335.1</v>
      </c>
      <c r="F10" s="43">
        <f>SUM(F11)</f>
        <v>0</v>
      </c>
      <c r="G10" s="43">
        <f t="shared" si="1"/>
        <v>0</v>
      </c>
      <c r="H10" s="43">
        <f>SUM(H11)</f>
        <v>0</v>
      </c>
      <c r="I10" s="43">
        <f>SUM(I11)</f>
        <v>0</v>
      </c>
      <c r="J10" s="27"/>
    </row>
    <row r="11" spans="1:10" ht="225" customHeight="1">
      <c r="A11" s="57"/>
      <c r="B11" s="15" t="s">
        <v>66</v>
      </c>
      <c r="C11" s="58" t="s">
        <v>67</v>
      </c>
      <c r="D11" s="79">
        <f>SUM(E11:F11)</f>
        <v>335.1</v>
      </c>
      <c r="E11" s="78">
        <v>335.1</v>
      </c>
      <c r="F11" s="78">
        <v>0</v>
      </c>
      <c r="G11" s="82">
        <f t="shared" si="1"/>
        <v>0</v>
      </c>
      <c r="H11" s="78">
        <v>0</v>
      </c>
      <c r="I11" s="78">
        <v>0</v>
      </c>
      <c r="J11" s="93" t="s">
        <v>83</v>
      </c>
    </row>
    <row r="12" spans="1:10" ht="55.5" customHeight="1">
      <c r="A12" s="47" t="s">
        <v>68</v>
      </c>
      <c r="B12" s="25" t="s">
        <v>64</v>
      </c>
      <c r="C12" s="50" t="s">
        <v>72</v>
      </c>
      <c r="D12" s="84">
        <f t="shared" si="0"/>
        <v>900.5</v>
      </c>
      <c r="E12" s="43">
        <f>SUM(E13)</f>
        <v>900.5</v>
      </c>
      <c r="F12" s="43">
        <f>SUM(F13)</f>
        <v>0</v>
      </c>
      <c r="G12" s="43">
        <f t="shared" si="1"/>
        <v>0</v>
      </c>
      <c r="H12" s="43">
        <f>SUM(H13)</f>
        <v>0</v>
      </c>
      <c r="I12" s="43">
        <f>SUM(I13)</f>
        <v>0</v>
      </c>
      <c r="J12" s="27"/>
    </row>
    <row r="13" spans="1:10" ht="219.75" customHeight="1">
      <c r="A13" s="57"/>
      <c r="B13" s="15" t="s">
        <v>65</v>
      </c>
      <c r="C13" s="58" t="s">
        <v>67</v>
      </c>
      <c r="D13" s="79">
        <f t="shared" si="0"/>
        <v>900.5</v>
      </c>
      <c r="E13" s="78">
        <v>900.5</v>
      </c>
      <c r="F13" s="78">
        <v>0</v>
      </c>
      <c r="G13" s="82">
        <f t="shared" si="1"/>
        <v>0</v>
      </c>
      <c r="H13" s="78">
        <v>0</v>
      </c>
      <c r="I13" s="78">
        <v>0</v>
      </c>
      <c r="J13" s="93" t="s">
        <v>84</v>
      </c>
    </row>
    <row r="14" spans="1:11" ht="44.25" customHeight="1">
      <c r="A14" s="24" t="s">
        <v>23</v>
      </c>
      <c r="B14" s="45" t="s">
        <v>51</v>
      </c>
      <c r="C14" s="51"/>
      <c r="D14" s="84">
        <f t="shared" si="0"/>
        <v>9922.1</v>
      </c>
      <c r="E14" s="43">
        <f>SUM(E15)</f>
        <v>8801.6</v>
      </c>
      <c r="F14" s="43">
        <f>SUM(F15)</f>
        <v>1120.5</v>
      </c>
      <c r="G14" s="43">
        <f t="shared" si="1"/>
        <v>91.8</v>
      </c>
      <c r="H14" s="43">
        <f>SUM(H15)</f>
        <v>86.3</v>
      </c>
      <c r="I14" s="43">
        <f>SUM(I15)</f>
        <v>5.5</v>
      </c>
      <c r="J14" s="26"/>
      <c r="K14" s="17"/>
    </row>
    <row r="15" spans="1:11" ht="63.75" customHeight="1">
      <c r="A15" s="47" t="s">
        <v>69</v>
      </c>
      <c r="B15" s="25" t="s">
        <v>75</v>
      </c>
      <c r="C15" s="50" t="s">
        <v>72</v>
      </c>
      <c r="D15" s="84">
        <f t="shared" si="0"/>
        <v>9922.1</v>
      </c>
      <c r="E15" s="43">
        <f>SUM(E16,E18)</f>
        <v>8801.6</v>
      </c>
      <c r="F15" s="43">
        <f>SUM(F16,F18)</f>
        <v>1120.5</v>
      </c>
      <c r="G15" s="43">
        <f t="shared" si="1"/>
        <v>91.8</v>
      </c>
      <c r="H15" s="43">
        <f>SUM(H16,H18)</f>
        <v>86.3</v>
      </c>
      <c r="I15" s="43">
        <f>SUM(I16,I18)</f>
        <v>5.5</v>
      </c>
      <c r="J15" s="46"/>
      <c r="K15" s="17"/>
    </row>
    <row r="16" spans="1:11" ht="74.25" customHeight="1">
      <c r="A16" s="60"/>
      <c r="B16" s="61" t="s">
        <v>52</v>
      </c>
      <c r="C16" s="62" t="s">
        <v>18</v>
      </c>
      <c r="D16" s="83">
        <f t="shared" si="0"/>
        <v>3936.2</v>
      </c>
      <c r="E16" s="59">
        <f>SUM(E17)</f>
        <v>3700</v>
      </c>
      <c r="F16" s="59">
        <f>SUM(F17)</f>
        <v>236.2</v>
      </c>
      <c r="G16" s="42">
        <f t="shared" si="1"/>
        <v>91.8</v>
      </c>
      <c r="H16" s="59">
        <f>SUM(H17)</f>
        <v>86.3</v>
      </c>
      <c r="I16" s="59">
        <f>SUM(I17)</f>
        <v>5.5</v>
      </c>
      <c r="J16" s="63"/>
      <c r="K16" s="17"/>
    </row>
    <row r="17" spans="1:11" ht="409.5" customHeight="1">
      <c r="A17" s="60"/>
      <c r="B17" s="15" t="s">
        <v>53</v>
      </c>
      <c r="C17" s="14" t="s">
        <v>57</v>
      </c>
      <c r="D17" s="79">
        <f t="shared" si="0"/>
        <v>3936.2</v>
      </c>
      <c r="E17" s="78">
        <v>3700</v>
      </c>
      <c r="F17" s="78">
        <v>236.2</v>
      </c>
      <c r="G17" s="78">
        <f t="shared" si="1"/>
        <v>91.8</v>
      </c>
      <c r="H17" s="78">
        <v>86.3</v>
      </c>
      <c r="I17" s="78">
        <v>5.5</v>
      </c>
      <c r="J17" s="94" t="s">
        <v>85</v>
      </c>
      <c r="K17" s="17"/>
    </row>
    <row r="18" spans="1:11" ht="81" customHeight="1">
      <c r="A18" s="64"/>
      <c r="B18" s="56" t="s">
        <v>54</v>
      </c>
      <c r="C18" s="65" t="s">
        <v>15</v>
      </c>
      <c r="D18" s="83">
        <f t="shared" si="0"/>
        <v>5985.900000000001</v>
      </c>
      <c r="E18" s="66">
        <f>SUM(E19)</f>
        <v>5101.6</v>
      </c>
      <c r="F18" s="66">
        <f>SUM(F19)</f>
        <v>884.3</v>
      </c>
      <c r="G18" s="42">
        <f t="shared" si="1"/>
        <v>0</v>
      </c>
      <c r="H18" s="66">
        <f>SUM(H19)</f>
        <v>0</v>
      </c>
      <c r="I18" s="66">
        <f>SUM(I19)</f>
        <v>0</v>
      </c>
      <c r="J18" s="91"/>
      <c r="K18" s="17"/>
    </row>
    <row r="19" spans="1:11" ht="246" customHeight="1">
      <c r="A19" s="67"/>
      <c r="B19" s="53" t="s">
        <v>55</v>
      </c>
      <c r="C19" s="76" t="s">
        <v>56</v>
      </c>
      <c r="D19" s="79">
        <f t="shared" si="0"/>
        <v>5985.900000000001</v>
      </c>
      <c r="E19" s="77">
        <v>5101.6</v>
      </c>
      <c r="F19" s="77">
        <v>884.3</v>
      </c>
      <c r="G19" s="82">
        <f t="shared" si="1"/>
        <v>0</v>
      </c>
      <c r="H19" s="77"/>
      <c r="I19" s="77"/>
      <c r="J19" s="95" t="s">
        <v>86</v>
      </c>
      <c r="K19" s="17"/>
    </row>
    <row r="20" spans="1:10" s="29" customFormat="1" ht="46.5" customHeight="1">
      <c r="A20" s="24" t="s">
        <v>21</v>
      </c>
      <c r="B20" s="30" t="s">
        <v>22</v>
      </c>
      <c r="C20" s="24"/>
      <c r="D20" s="84">
        <f t="shared" si="0"/>
        <v>10289.6</v>
      </c>
      <c r="E20" s="43">
        <f>SUM(E21)</f>
        <v>9980.800000000001</v>
      </c>
      <c r="F20" s="43">
        <f>SUM(F21)</f>
        <v>308.8</v>
      </c>
      <c r="G20" s="43">
        <f t="shared" si="1"/>
        <v>0</v>
      </c>
      <c r="H20" s="43">
        <f>SUM(H21)</f>
        <v>0</v>
      </c>
      <c r="I20" s="43">
        <f>SUM(I21)</f>
        <v>0</v>
      </c>
      <c r="J20" s="24"/>
    </row>
    <row r="21" spans="1:10" s="29" customFormat="1" ht="50.25" customHeight="1">
      <c r="A21" s="23" t="s">
        <v>26</v>
      </c>
      <c r="B21" s="25" t="s">
        <v>27</v>
      </c>
      <c r="C21" s="50" t="s">
        <v>18</v>
      </c>
      <c r="D21" s="84">
        <f t="shared" si="0"/>
        <v>10289.6</v>
      </c>
      <c r="E21" s="43">
        <f>SUM(E22,E24)</f>
        <v>9980.800000000001</v>
      </c>
      <c r="F21" s="43">
        <f>SUM(F22,F24)</f>
        <v>308.8</v>
      </c>
      <c r="G21" s="43">
        <f t="shared" si="1"/>
        <v>0</v>
      </c>
      <c r="H21" s="43">
        <f>SUM(H22,H24)</f>
        <v>0</v>
      </c>
      <c r="I21" s="43">
        <f>SUM(I22,I24)</f>
        <v>0</v>
      </c>
      <c r="J21" s="24"/>
    </row>
    <row r="22" spans="1:10" s="17" customFormat="1" ht="120" customHeight="1">
      <c r="A22" s="68"/>
      <c r="B22" s="69" t="s">
        <v>19</v>
      </c>
      <c r="C22" s="111" t="s">
        <v>42</v>
      </c>
      <c r="D22" s="116">
        <f t="shared" si="0"/>
        <v>1151.6999999999998</v>
      </c>
      <c r="E22" s="113">
        <v>1117.1</v>
      </c>
      <c r="F22" s="113">
        <v>34.6</v>
      </c>
      <c r="G22" s="115">
        <f t="shared" si="1"/>
        <v>0</v>
      </c>
      <c r="H22" s="113">
        <v>0</v>
      </c>
      <c r="I22" s="113">
        <v>0</v>
      </c>
      <c r="J22" s="102" t="s">
        <v>94</v>
      </c>
    </row>
    <row r="23" spans="1:10" s="17" customFormat="1" ht="323.25" customHeight="1">
      <c r="A23" s="60"/>
      <c r="B23" s="15" t="s">
        <v>41</v>
      </c>
      <c r="C23" s="112"/>
      <c r="D23" s="117"/>
      <c r="E23" s="114"/>
      <c r="F23" s="114"/>
      <c r="G23" s="114"/>
      <c r="H23" s="114"/>
      <c r="I23" s="114"/>
      <c r="J23" s="103"/>
    </row>
    <row r="24" spans="1:10" s="17" customFormat="1" ht="409.5" customHeight="1">
      <c r="A24" s="67"/>
      <c r="B24" s="53" t="s">
        <v>43</v>
      </c>
      <c r="C24" s="53" t="s">
        <v>44</v>
      </c>
      <c r="D24" s="87">
        <f t="shared" si="0"/>
        <v>9137.900000000001</v>
      </c>
      <c r="E24" s="73">
        <v>8863.7</v>
      </c>
      <c r="F24" s="73">
        <v>274.2</v>
      </c>
      <c r="G24" s="78">
        <f t="shared" si="1"/>
        <v>0</v>
      </c>
      <c r="H24" s="73">
        <v>0</v>
      </c>
      <c r="I24" s="73">
        <v>0</v>
      </c>
      <c r="J24" s="96" t="s">
        <v>101</v>
      </c>
    </row>
    <row r="25" spans="1:10" s="29" customFormat="1" ht="81" customHeight="1">
      <c r="A25" s="24" t="s">
        <v>81</v>
      </c>
      <c r="B25" s="30" t="s">
        <v>25</v>
      </c>
      <c r="C25" s="24"/>
      <c r="D25" s="84">
        <f t="shared" si="0"/>
        <v>29096.300000000003</v>
      </c>
      <c r="E25" s="43">
        <f>SUM(E26)</f>
        <v>26480.300000000003</v>
      </c>
      <c r="F25" s="43">
        <f>SUM(F26)</f>
        <v>2616</v>
      </c>
      <c r="G25" s="43">
        <f t="shared" si="1"/>
        <v>0</v>
      </c>
      <c r="H25" s="43">
        <f>SUM(H26)</f>
        <v>0</v>
      </c>
      <c r="I25" s="43">
        <f>SUM(I26)</f>
        <v>0</v>
      </c>
      <c r="J25" s="24"/>
    </row>
    <row r="26" spans="1:10" s="31" customFormat="1" ht="79.5" customHeight="1">
      <c r="A26" s="23" t="s">
        <v>28</v>
      </c>
      <c r="B26" s="25" t="s">
        <v>29</v>
      </c>
      <c r="C26" s="50" t="s">
        <v>7</v>
      </c>
      <c r="D26" s="84">
        <f t="shared" si="0"/>
        <v>29096.300000000003</v>
      </c>
      <c r="E26" s="43">
        <f>SUM(E27,E29)</f>
        <v>26480.300000000003</v>
      </c>
      <c r="F26" s="43">
        <f>SUM(F27,F29)</f>
        <v>2616</v>
      </c>
      <c r="G26" s="43">
        <f t="shared" si="1"/>
        <v>0</v>
      </c>
      <c r="H26" s="43">
        <f>SUM(H27,H29)</f>
        <v>0</v>
      </c>
      <c r="I26" s="43">
        <f>SUM(I27,I29)</f>
        <v>0</v>
      </c>
      <c r="J26" s="23"/>
    </row>
    <row r="27" spans="1:11" ht="171" customHeight="1">
      <c r="A27" s="68"/>
      <c r="B27" s="69" t="s">
        <v>45</v>
      </c>
      <c r="C27" s="70" t="s">
        <v>15</v>
      </c>
      <c r="D27" s="118">
        <f t="shared" si="0"/>
        <v>12553.1</v>
      </c>
      <c r="E27" s="113">
        <v>11095.1</v>
      </c>
      <c r="F27" s="114">
        <v>1458</v>
      </c>
      <c r="G27" s="120">
        <f t="shared" si="1"/>
        <v>0</v>
      </c>
      <c r="H27" s="114">
        <v>0</v>
      </c>
      <c r="I27" s="114">
        <v>0</v>
      </c>
      <c r="J27" s="109" t="s">
        <v>87</v>
      </c>
      <c r="K27" s="17"/>
    </row>
    <row r="28" spans="1:11" ht="228.75" customHeight="1">
      <c r="A28" s="60"/>
      <c r="B28" s="15" t="s">
        <v>46</v>
      </c>
      <c r="C28" s="14" t="s">
        <v>47</v>
      </c>
      <c r="D28" s="119"/>
      <c r="E28" s="114"/>
      <c r="F28" s="171"/>
      <c r="G28" s="121"/>
      <c r="H28" s="171"/>
      <c r="I28" s="171"/>
      <c r="J28" s="110"/>
      <c r="K28" s="17"/>
    </row>
    <row r="29" spans="1:11" ht="147.75" customHeight="1">
      <c r="A29" s="60"/>
      <c r="B29" s="61" t="s">
        <v>48</v>
      </c>
      <c r="C29" s="62" t="s">
        <v>49</v>
      </c>
      <c r="D29" s="118">
        <f t="shared" si="0"/>
        <v>16543.2</v>
      </c>
      <c r="E29" s="115">
        <v>15385.2</v>
      </c>
      <c r="F29" s="115">
        <v>1158</v>
      </c>
      <c r="G29" s="120">
        <f t="shared" si="1"/>
        <v>0</v>
      </c>
      <c r="H29" s="115">
        <v>0</v>
      </c>
      <c r="I29" s="115">
        <v>0</v>
      </c>
      <c r="J29" s="109" t="s">
        <v>88</v>
      </c>
      <c r="K29" s="17"/>
    </row>
    <row r="30" spans="1:11" ht="217.5" customHeight="1">
      <c r="A30" s="60"/>
      <c r="B30" s="15" t="s">
        <v>50</v>
      </c>
      <c r="C30" s="14" t="s">
        <v>61</v>
      </c>
      <c r="D30" s="119"/>
      <c r="E30" s="114"/>
      <c r="F30" s="114"/>
      <c r="G30" s="121"/>
      <c r="H30" s="114"/>
      <c r="I30" s="114"/>
      <c r="J30" s="110"/>
      <c r="K30" s="17"/>
    </row>
    <row r="31" spans="1:10" s="28" customFormat="1" ht="96.75" customHeight="1">
      <c r="A31" s="24" t="s">
        <v>24</v>
      </c>
      <c r="B31" s="30" t="s">
        <v>70</v>
      </c>
      <c r="C31" s="32"/>
      <c r="D31" s="84">
        <f t="shared" si="0"/>
        <v>0</v>
      </c>
      <c r="E31" s="44">
        <f>SUM(E32,E34)</f>
        <v>0</v>
      </c>
      <c r="F31" s="44">
        <f>SUM(F32,F34)</f>
        <v>0</v>
      </c>
      <c r="G31" s="43">
        <f t="shared" si="1"/>
        <v>0</v>
      </c>
      <c r="H31" s="44">
        <f>SUM(H32,H34)</f>
        <v>0</v>
      </c>
      <c r="I31" s="44">
        <f>SUM(I32,I34)</f>
        <v>0</v>
      </c>
      <c r="J31" s="26"/>
    </row>
    <row r="32" spans="1:10" s="28" customFormat="1" ht="66">
      <c r="A32" s="23" t="s">
        <v>30</v>
      </c>
      <c r="B32" s="25" t="s">
        <v>31</v>
      </c>
      <c r="C32" s="51" t="s">
        <v>8</v>
      </c>
      <c r="D32" s="84">
        <f t="shared" si="0"/>
        <v>0</v>
      </c>
      <c r="E32" s="44">
        <f>SUM(E33)</f>
        <v>0</v>
      </c>
      <c r="F32" s="44">
        <f>SUM(F33)</f>
        <v>0</v>
      </c>
      <c r="G32" s="43">
        <f t="shared" si="1"/>
        <v>0</v>
      </c>
      <c r="H32" s="44">
        <f>SUM(H33)</f>
        <v>0</v>
      </c>
      <c r="I32" s="44">
        <f>SUM(I33)</f>
        <v>0</v>
      </c>
      <c r="J32" s="33"/>
    </row>
    <row r="33" spans="1:11" ht="228.75" customHeight="1">
      <c r="A33" s="16"/>
      <c r="B33" s="15" t="s">
        <v>74</v>
      </c>
      <c r="C33" s="13" t="s">
        <v>9</v>
      </c>
      <c r="D33" s="79">
        <f t="shared" si="0"/>
        <v>0</v>
      </c>
      <c r="E33" s="81"/>
      <c r="F33" s="81"/>
      <c r="G33" s="82">
        <f t="shared" si="1"/>
        <v>0</v>
      </c>
      <c r="H33" s="81"/>
      <c r="I33" s="81"/>
      <c r="J33" s="92" t="s">
        <v>89</v>
      </c>
      <c r="K33" s="17"/>
    </row>
    <row r="34" spans="1:10" s="28" customFormat="1" ht="141" customHeight="1">
      <c r="A34" s="49" t="s">
        <v>96</v>
      </c>
      <c r="B34" s="25" t="s">
        <v>32</v>
      </c>
      <c r="C34" s="51" t="s">
        <v>8</v>
      </c>
      <c r="D34" s="84">
        <f t="shared" si="0"/>
        <v>0</v>
      </c>
      <c r="E34" s="85">
        <f>SUM(E35)</f>
        <v>0</v>
      </c>
      <c r="F34" s="85">
        <f>SUM(F35)</f>
        <v>0</v>
      </c>
      <c r="G34" s="43">
        <f t="shared" si="1"/>
        <v>0</v>
      </c>
      <c r="H34" s="85">
        <f>SUM(H35)</f>
        <v>0</v>
      </c>
      <c r="I34" s="85">
        <f>SUM(I35)</f>
        <v>0</v>
      </c>
      <c r="J34" s="34"/>
    </row>
    <row r="35" spans="1:11" ht="409.5" customHeight="1">
      <c r="A35" s="169"/>
      <c r="B35" s="128" t="s">
        <v>10</v>
      </c>
      <c r="C35" s="143" t="s">
        <v>11</v>
      </c>
      <c r="D35" s="118">
        <f t="shared" si="0"/>
        <v>0</v>
      </c>
      <c r="E35" s="140"/>
      <c r="F35" s="140"/>
      <c r="G35" s="120">
        <f t="shared" si="1"/>
        <v>0</v>
      </c>
      <c r="H35" s="140"/>
      <c r="I35" s="140"/>
      <c r="J35" s="138" t="s">
        <v>90</v>
      </c>
      <c r="K35" s="17"/>
    </row>
    <row r="36" spans="1:11" ht="170.25" customHeight="1">
      <c r="A36" s="170"/>
      <c r="B36" s="129"/>
      <c r="C36" s="111"/>
      <c r="D36" s="119"/>
      <c r="E36" s="141"/>
      <c r="F36" s="141"/>
      <c r="G36" s="121"/>
      <c r="H36" s="141"/>
      <c r="I36" s="141"/>
      <c r="J36" s="139"/>
      <c r="K36" s="17"/>
    </row>
    <row r="37" spans="1:10" s="28" customFormat="1" ht="156.75" customHeight="1">
      <c r="A37" s="24" t="s">
        <v>97</v>
      </c>
      <c r="B37" s="30" t="s">
        <v>33</v>
      </c>
      <c r="C37" s="51" t="s">
        <v>8</v>
      </c>
      <c r="D37" s="84">
        <f t="shared" si="0"/>
        <v>572</v>
      </c>
      <c r="E37" s="43">
        <f>SUM(E38,E46,E47,E48)</f>
        <v>0</v>
      </c>
      <c r="F37" s="43">
        <f>SUM(F38,F46,F47,F48)</f>
        <v>572</v>
      </c>
      <c r="G37" s="43">
        <f t="shared" si="1"/>
        <v>0</v>
      </c>
      <c r="H37" s="43">
        <f>SUM(H38,H46,H47,H48)</f>
        <v>0</v>
      </c>
      <c r="I37" s="43">
        <f>SUM(I38,I46,I47,I48)</f>
        <v>0</v>
      </c>
      <c r="J37" s="35"/>
    </row>
    <row r="38" spans="1:10" s="28" customFormat="1" ht="176.25" customHeight="1">
      <c r="A38" s="23" t="s">
        <v>34</v>
      </c>
      <c r="B38" s="25" t="s">
        <v>73</v>
      </c>
      <c r="C38" s="51" t="s">
        <v>8</v>
      </c>
      <c r="D38" s="84">
        <f t="shared" si="0"/>
        <v>572</v>
      </c>
      <c r="E38" s="43">
        <f>SUM(E39)</f>
        <v>0</v>
      </c>
      <c r="F38" s="43">
        <f>SUM(F39)</f>
        <v>572</v>
      </c>
      <c r="G38" s="43">
        <f t="shared" si="1"/>
        <v>0</v>
      </c>
      <c r="H38" s="43">
        <f>SUM(H39)</f>
        <v>0</v>
      </c>
      <c r="I38" s="43">
        <f>SUM(I39)</f>
        <v>0</v>
      </c>
      <c r="J38" s="26"/>
    </row>
    <row r="39" spans="1:11" ht="30.75" customHeight="1">
      <c r="A39" s="104"/>
      <c r="B39" s="130" t="s">
        <v>20</v>
      </c>
      <c r="C39" s="143" t="s">
        <v>12</v>
      </c>
      <c r="D39" s="118">
        <v>572</v>
      </c>
      <c r="E39" s="115">
        <v>0</v>
      </c>
      <c r="F39" s="115">
        <v>572</v>
      </c>
      <c r="G39" s="120">
        <f t="shared" si="1"/>
        <v>0</v>
      </c>
      <c r="H39" s="115">
        <v>0</v>
      </c>
      <c r="I39" s="115">
        <v>0</v>
      </c>
      <c r="J39" s="109" t="s">
        <v>93</v>
      </c>
      <c r="K39" s="17"/>
    </row>
    <row r="40" spans="1:11" ht="30.75" customHeight="1">
      <c r="A40" s="105"/>
      <c r="B40" s="131"/>
      <c r="C40" s="168"/>
      <c r="D40" s="125"/>
      <c r="E40" s="113"/>
      <c r="F40" s="113"/>
      <c r="G40" s="126"/>
      <c r="H40" s="113"/>
      <c r="I40" s="113"/>
      <c r="J40" s="142"/>
      <c r="K40" s="17"/>
    </row>
    <row r="41" spans="1:11" ht="30.75" customHeight="1">
      <c r="A41" s="105"/>
      <c r="B41" s="131"/>
      <c r="C41" s="168"/>
      <c r="D41" s="125"/>
      <c r="E41" s="113"/>
      <c r="F41" s="113"/>
      <c r="G41" s="126"/>
      <c r="H41" s="113"/>
      <c r="I41" s="113"/>
      <c r="J41" s="142"/>
      <c r="K41" s="17"/>
    </row>
    <row r="42" spans="1:11" ht="30.75" customHeight="1">
      <c r="A42" s="105"/>
      <c r="B42" s="131"/>
      <c r="C42" s="168"/>
      <c r="D42" s="125"/>
      <c r="E42" s="113"/>
      <c r="F42" s="113"/>
      <c r="G42" s="126"/>
      <c r="H42" s="113"/>
      <c r="I42" s="113"/>
      <c r="J42" s="142"/>
      <c r="K42" s="17"/>
    </row>
    <row r="43" spans="1:11" ht="113.25" customHeight="1">
      <c r="A43" s="106"/>
      <c r="B43" s="132"/>
      <c r="C43" s="168"/>
      <c r="D43" s="125"/>
      <c r="E43" s="113"/>
      <c r="F43" s="113"/>
      <c r="G43" s="126"/>
      <c r="H43" s="113"/>
      <c r="I43" s="113"/>
      <c r="J43" s="142"/>
      <c r="K43" s="17"/>
    </row>
    <row r="44" spans="1:11" ht="408" customHeight="1">
      <c r="A44" s="104"/>
      <c r="B44" s="133" t="s">
        <v>40</v>
      </c>
      <c r="C44" s="168"/>
      <c r="D44" s="125"/>
      <c r="E44" s="113"/>
      <c r="F44" s="113"/>
      <c r="G44" s="126"/>
      <c r="H44" s="113"/>
      <c r="I44" s="113"/>
      <c r="J44" s="142"/>
      <c r="K44" s="17"/>
    </row>
    <row r="45" spans="1:11" ht="326.25" customHeight="1">
      <c r="A45" s="106"/>
      <c r="B45" s="134"/>
      <c r="C45" s="111"/>
      <c r="D45" s="119"/>
      <c r="E45" s="114"/>
      <c r="F45" s="114"/>
      <c r="G45" s="121"/>
      <c r="H45" s="114"/>
      <c r="I45" s="114"/>
      <c r="J45" s="110"/>
      <c r="K45" s="17"/>
    </row>
    <row r="46" spans="1:11" ht="214.5" customHeight="1">
      <c r="A46" s="90" t="s">
        <v>35</v>
      </c>
      <c r="B46" s="36" t="s">
        <v>60</v>
      </c>
      <c r="C46" s="52" t="s">
        <v>8</v>
      </c>
      <c r="D46" s="84">
        <f t="shared" si="0"/>
        <v>0</v>
      </c>
      <c r="E46" s="80">
        <v>0</v>
      </c>
      <c r="F46" s="86">
        <v>0</v>
      </c>
      <c r="G46" s="43">
        <f t="shared" si="1"/>
        <v>0</v>
      </c>
      <c r="H46" s="80">
        <v>0</v>
      </c>
      <c r="I46" s="80">
        <v>0</v>
      </c>
      <c r="J46" s="38"/>
      <c r="K46" s="17"/>
    </row>
    <row r="47" spans="1:11" s="20" customFormat="1" ht="198.75" customHeight="1">
      <c r="A47" s="23" t="s">
        <v>98</v>
      </c>
      <c r="B47" s="37" t="s">
        <v>71</v>
      </c>
      <c r="C47" s="50" t="s">
        <v>8</v>
      </c>
      <c r="D47" s="84">
        <f t="shared" si="0"/>
        <v>0</v>
      </c>
      <c r="E47" s="43">
        <v>0</v>
      </c>
      <c r="F47" s="43">
        <v>0</v>
      </c>
      <c r="G47" s="43">
        <f t="shared" si="1"/>
        <v>0</v>
      </c>
      <c r="H47" s="43">
        <v>0</v>
      </c>
      <c r="I47" s="43">
        <v>0</v>
      </c>
      <c r="J47" s="39"/>
      <c r="K47" s="21"/>
    </row>
    <row r="48" spans="1:11" ht="30.75" customHeight="1">
      <c r="A48" s="157" t="s">
        <v>82</v>
      </c>
      <c r="B48" s="151" t="s">
        <v>39</v>
      </c>
      <c r="C48" s="161" t="s">
        <v>13</v>
      </c>
      <c r="D48" s="155">
        <f t="shared" si="0"/>
        <v>0</v>
      </c>
      <c r="E48" s="122">
        <f>SUM(E53:E55)</f>
        <v>0</v>
      </c>
      <c r="F48" s="165">
        <f>SUM(F53:F55)</f>
        <v>0</v>
      </c>
      <c r="G48" s="122">
        <f t="shared" si="1"/>
        <v>0</v>
      </c>
      <c r="H48" s="122">
        <f>SUM(H53:H55)</f>
        <v>0</v>
      </c>
      <c r="I48" s="122">
        <f>SUM(I53:I55)</f>
        <v>0</v>
      </c>
      <c r="J48" s="135" t="s">
        <v>92</v>
      </c>
      <c r="K48" s="17"/>
    </row>
    <row r="49" spans="1:11" ht="409.5" customHeight="1">
      <c r="A49" s="158"/>
      <c r="B49" s="160"/>
      <c r="C49" s="162"/>
      <c r="D49" s="164"/>
      <c r="E49" s="123"/>
      <c r="F49" s="166"/>
      <c r="G49" s="123"/>
      <c r="H49" s="123"/>
      <c r="I49" s="123"/>
      <c r="J49" s="137"/>
      <c r="K49" s="17"/>
    </row>
    <row r="50" spans="1:11" ht="409.5" customHeight="1">
      <c r="A50" s="158"/>
      <c r="B50" s="160"/>
      <c r="C50" s="162"/>
      <c r="D50" s="164"/>
      <c r="E50" s="123"/>
      <c r="F50" s="166"/>
      <c r="G50" s="123"/>
      <c r="H50" s="123"/>
      <c r="I50" s="123"/>
      <c r="J50" s="137"/>
      <c r="K50" s="17"/>
    </row>
    <row r="51" spans="1:11" ht="409.5" customHeight="1">
      <c r="A51" s="159"/>
      <c r="B51" s="152"/>
      <c r="C51" s="163"/>
      <c r="D51" s="156"/>
      <c r="E51" s="124"/>
      <c r="F51" s="167"/>
      <c r="G51" s="124"/>
      <c r="H51" s="124"/>
      <c r="I51" s="124"/>
      <c r="J51" s="136"/>
      <c r="K51" s="17"/>
    </row>
    <row r="52" spans="1:11" s="18" customFormat="1" ht="66">
      <c r="A52" s="24" t="s">
        <v>99</v>
      </c>
      <c r="B52" s="30" t="s">
        <v>38</v>
      </c>
      <c r="C52" s="24" t="s">
        <v>13</v>
      </c>
      <c r="D52" s="84">
        <f t="shared" si="0"/>
        <v>0</v>
      </c>
      <c r="E52" s="43">
        <f>SUM(E53)</f>
        <v>0</v>
      </c>
      <c r="F52" s="43">
        <f>SUM(F53)</f>
        <v>0</v>
      </c>
      <c r="G52" s="43">
        <f t="shared" si="1"/>
        <v>0</v>
      </c>
      <c r="H52" s="43">
        <f>SUM(H53)</f>
        <v>0</v>
      </c>
      <c r="I52" s="43">
        <f>SUM(I53)</f>
        <v>0</v>
      </c>
      <c r="J52" s="24"/>
      <c r="K52" s="19"/>
    </row>
    <row r="53" spans="1:11" ht="251.25" customHeight="1">
      <c r="A53" s="149" t="s">
        <v>37</v>
      </c>
      <c r="B53" s="151" t="s">
        <v>36</v>
      </c>
      <c r="C53" s="153" t="s">
        <v>13</v>
      </c>
      <c r="D53" s="155">
        <f t="shared" si="0"/>
        <v>0</v>
      </c>
      <c r="E53" s="122">
        <f>SUM(E55)</f>
        <v>0</v>
      </c>
      <c r="F53" s="122">
        <f>SUM(F55)</f>
        <v>0</v>
      </c>
      <c r="G53" s="122">
        <f t="shared" si="1"/>
        <v>0</v>
      </c>
      <c r="H53" s="122">
        <f>SUM(H55)</f>
        <v>0</v>
      </c>
      <c r="I53" s="122">
        <f>SUM(I55)</f>
        <v>0</v>
      </c>
      <c r="J53" s="135" t="s">
        <v>91</v>
      </c>
      <c r="K53" s="17"/>
    </row>
    <row r="54" spans="1:11" ht="394.5" customHeight="1">
      <c r="A54" s="150"/>
      <c r="B54" s="152"/>
      <c r="C54" s="154"/>
      <c r="D54" s="156"/>
      <c r="E54" s="124"/>
      <c r="F54" s="124"/>
      <c r="G54" s="124"/>
      <c r="H54" s="124"/>
      <c r="I54" s="124"/>
      <c r="J54" s="136"/>
      <c r="K54" s="17"/>
    </row>
    <row r="55" spans="1:11" ht="45" customHeight="1">
      <c r="A55" s="16"/>
      <c r="B55" s="4"/>
      <c r="C55" s="3"/>
      <c r="D55" s="79"/>
      <c r="E55" s="78"/>
      <c r="F55" s="78"/>
      <c r="G55" s="82"/>
      <c r="H55" s="78"/>
      <c r="I55" s="78"/>
      <c r="J55" s="74"/>
      <c r="K55" s="17"/>
    </row>
    <row r="56" spans="2:11" ht="73.5" customHeight="1">
      <c r="B56" s="5"/>
      <c r="C56" s="6"/>
      <c r="D56" s="6"/>
      <c r="E56" s="7"/>
      <c r="F56" s="7"/>
      <c r="G56" s="7"/>
      <c r="H56" s="7"/>
      <c r="I56" s="7"/>
      <c r="J56" s="8"/>
      <c r="K56" s="17"/>
    </row>
    <row r="57" spans="2:11" ht="69.75" customHeight="1">
      <c r="B57" s="127" t="s">
        <v>16</v>
      </c>
      <c r="C57" s="127"/>
      <c r="D57" s="127"/>
      <c r="E57" s="127"/>
      <c r="F57" s="127"/>
      <c r="G57" s="75"/>
      <c r="H57" s="9"/>
      <c r="I57" s="9"/>
      <c r="J57" s="72" t="s">
        <v>17</v>
      </c>
      <c r="K57" s="17"/>
    </row>
    <row r="58" spans="2:11" ht="38.25" customHeight="1">
      <c r="B58" s="75"/>
      <c r="C58" s="75"/>
      <c r="D58" s="75"/>
      <c r="E58" s="75"/>
      <c r="F58" s="75"/>
      <c r="G58" s="75"/>
      <c r="H58" s="9"/>
      <c r="I58" s="9"/>
      <c r="J58" s="72"/>
      <c r="K58" s="17"/>
    </row>
    <row r="59" spans="2:11" ht="54.75" customHeight="1">
      <c r="B59" s="75"/>
      <c r="C59" s="75"/>
      <c r="D59" s="75"/>
      <c r="E59" s="75"/>
      <c r="F59" s="75"/>
      <c r="G59" s="75"/>
      <c r="H59" s="9"/>
      <c r="I59" s="9"/>
      <c r="J59" s="72"/>
      <c r="K59" s="17"/>
    </row>
    <row r="60" spans="2:11" ht="49.5" customHeight="1">
      <c r="B60" s="75"/>
      <c r="C60" s="75"/>
      <c r="D60" s="75"/>
      <c r="E60" s="75"/>
      <c r="F60" s="75"/>
      <c r="G60" s="75"/>
      <c r="H60" s="9"/>
      <c r="I60" s="9"/>
      <c r="J60" s="72"/>
      <c r="K60" s="17"/>
    </row>
    <row r="61" spans="2:11" ht="45.75" customHeight="1">
      <c r="B61" s="75"/>
      <c r="C61" s="75"/>
      <c r="D61" s="75"/>
      <c r="E61" s="75"/>
      <c r="F61" s="75"/>
      <c r="G61" s="75"/>
      <c r="H61" s="9"/>
      <c r="I61" s="9"/>
      <c r="J61" s="72"/>
      <c r="K61" s="17"/>
    </row>
    <row r="62" spans="2:11" ht="98.25" customHeight="1">
      <c r="B62" s="71" t="s">
        <v>76</v>
      </c>
      <c r="C62" s="54"/>
      <c r="D62" s="54"/>
      <c r="E62" s="54"/>
      <c r="F62" s="88"/>
      <c r="G62" s="54"/>
      <c r="H62" s="54"/>
      <c r="I62" s="55"/>
      <c r="J62" s="55"/>
      <c r="K62" s="17"/>
    </row>
    <row r="63" spans="2:11" ht="42.75" customHeight="1">
      <c r="B63" s="71" t="s">
        <v>77</v>
      </c>
      <c r="C63" s="54"/>
      <c r="D63" s="54"/>
      <c r="E63" s="54"/>
      <c r="F63" s="88"/>
      <c r="G63" s="54"/>
      <c r="H63" s="54"/>
      <c r="I63" s="55"/>
      <c r="J63" s="55"/>
      <c r="K63" s="17"/>
    </row>
    <row r="64" spans="2:11" ht="36" customHeight="1">
      <c r="B64" s="71" t="s">
        <v>79</v>
      </c>
      <c r="C64" s="22"/>
      <c r="D64" s="22"/>
      <c r="E64" s="22"/>
      <c r="F64" s="89"/>
      <c r="G64" s="22"/>
      <c r="H64" s="22"/>
      <c r="I64" s="22"/>
      <c r="J64" s="22"/>
      <c r="K64" s="17"/>
    </row>
    <row r="65" spans="2:11" ht="37.5" customHeight="1">
      <c r="B65" s="71" t="s">
        <v>80</v>
      </c>
      <c r="C65" s="22"/>
      <c r="D65" s="22"/>
      <c r="E65" s="22"/>
      <c r="F65" s="89"/>
      <c r="G65" s="22"/>
      <c r="H65" s="22"/>
      <c r="I65" s="22"/>
      <c r="J65" s="22"/>
      <c r="K65" s="17"/>
    </row>
    <row r="66" spans="2:11" ht="39" customHeight="1">
      <c r="B66" s="71" t="s">
        <v>100</v>
      </c>
      <c r="C66" s="22"/>
      <c r="D66" s="22"/>
      <c r="E66" s="22"/>
      <c r="F66" s="89"/>
      <c r="G66" s="22"/>
      <c r="H66" s="22"/>
      <c r="I66" s="22"/>
      <c r="J66" s="22"/>
      <c r="K66" s="17"/>
    </row>
    <row r="67" spans="2:11" ht="28.5" customHeight="1">
      <c r="B67" s="71"/>
      <c r="C67" s="11"/>
      <c r="D67" s="11"/>
      <c r="E67" s="12"/>
      <c r="F67" s="12"/>
      <c r="G67" s="12"/>
      <c r="H67" s="9"/>
      <c r="I67" s="9"/>
      <c r="J67" s="10"/>
      <c r="K67" s="17"/>
    </row>
    <row r="68" spans="2:11" ht="33.75" customHeight="1">
      <c r="B68" s="1"/>
      <c r="C68" s="6"/>
      <c r="D68" s="6"/>
      <c r="E68" s="7"/>
      <c r="F68" s="7"/>
      <c r="G68" s="7"/>
      <c r="H68" s="7"/>
      <c r="I68" s="7"/>
      <c r="J68" s="8"/>
      <c r="K68" s="17"/>
    </row>
    <row r="69" spans="2:11" ht="18.75">
      <c r="B69" s="1"/>
      <c r="C69" s="1"/>
      <c r="D69" s="1"/>
      <c r="E69" s="1"/>
      <c r="F69" s="7"/>
      <c r="G69" s="1"/>
      <c r="H69" s="1"/>
      <c r="I69" s="1"/>
      <c r="J69" s="1"/>
      <c r="K69" s="17"/>
    </row>
    <row r="70" ht="15">
      <c r="K70" s="17"/>
    </row>
  </sheetData>
  <sheetProtection/>
  <mergeCells count="81">
    <mergeCell ref="A39:A43"/>
    <mergeCell ref="I39:I45"/>
    <mergeCell ref="C39:C45"/>
    <mergeCell ref="A44:A45"/>
    <mergeCell ref="A35:A36"/>
    <mergeCell ref="E27:E28"/>
    <mergeCell ref="F27:F28"/>
    <mergeCell ref="H27:H28"/>
    <mergeCell ref="I27:I28"/>
    <mergeCell ref="G27:G28"/>
    <mergeCell ref="A48:A51"/>
    <mergeCell ref="B48:B51"/>
    <mergeCell ref="C48:C51"/>
    <mergeCell ref="D48:D51"/>
    <mergeCell ref="E48:E51"/>
    <mergeCell ref="F48:F51"/>
    <mergeCell ref="A53:A54"/>
    <mergeCell ref="B53:B54"/>
    <mergeCell ref="C53:C54"/>
    <mergeCell ref="D53:D54"/>
    <mergeCell ref="F53:F54"/>
    <mergeCell ref="G53:G54"/>
    <mergeCell ref="D4:F4"/>
    <mergeCell ref="D5:F5"/>
    <mergeCell ref="G6:G7"/>
    <mergeCell ref="G5:I5"/>
    <mergeCell ref="E39:E45"/>
    <mergeCell ref="F39:F45"/>
    <mergeCell ref="F35:F36"/>
    <mergeCell ref="H6:H7"/>
    <mergeCell ref="D6:D7"/>
    <mergeCell ref="G4:I4"/>
    <mergeCell ref="C35:C36"/>
    <mergeCell ref="E35:E36"/>
    <mergeCell ref="H53:H54"/>
    <mergeCell ref="I53:I54"/>
    <mergeCell ref="G48:G51"/>
    <mergeCell ref="E53:E54"/>
    <mergeCell ref="J53:J54"/>
    <mergeCell ref="J48:J51"/>
    <mergeCell ref="J35:J36"/>
    <mergeCell ref="I35:I36"/>
    <mergeCell ref="H35:H36"/>
    <mergeCell ref="J39:J45"/>
    <mergeCell ref="H39:H45"/>
    <mergeCell ref="B57:F57"/>
    <mergeCell ref="J29:J30"/>
    <mergeCell ref="I29:I30"/>
    <mergeCell ref="F29:F30"/>
    <mergeCell ref="H29:H30"/>
    <mergeCell ref="E29:E30"/>
    <mergeCell ref="D29:D30"/>
    <mergeCell ref="B35:B36"/>
    <mergeCell ref="B39:B43"/>
    <mergeCell ref="B44:B45"/>
    <mergeCell ref="G29:G30"/>
    <mergeCell ref="D35:D36"/>
    <mergeCell ref="H48:H51"/>
    <mergeCell ref="I48:I51"/>
    <mergeCell ref="G35:G36"/>
    <mergeCell ref="D39:D45"/>
    <mergeCell ref="G39:G45"/>
    <mergeCell ref="J27:J28"/>
    <mergeCell ref="C22:C23"/>
    <mergeCell ref="E22:E23"/>
    <mergeCell ref="F22:F23"/>
    <mergeCell ref="H22:H23"/>
    <mergeCell ref="G22:G23"/>
    <mergeCell ref="D22:D23"/>
    <mergeCell ref="I22:I23"/>
    <mergeCell ref="D27:D28"/>
    <mergeCell ref="B1:J1"/>
    <mergeCell ref="C4:C7"/>
    <mergeCell ref="J4:J7"/>
    <mergeCell ref="I6:I7"/>
    <mergeCell ref="A2:J2"/>
    <mergeCell ref="J22:J23"/>
    <mergeCell ref="A4:A7"/>
    <mergeCell ref="B4:B7"/>
    <mergeCell ref="E6:E7"/>
    <mergeCell ref="F6:F7"/>
  </mergeCells>
  <printOptions/>
  <pageMargins left="0.3937007874015748" right="0.3937007874015748" top="0.3937007874015748" bottom="0.3937007874015748" header="0.15748031496062992" footer="0"/>
  <pageSetup fitToHeight="0" fitToWidth="1" horizontalDpi="600" verticalDpi="600" orientation="landscape" paperSize="9" scale="27" r:id="rId1"/>
  <rowBreaks count="6" manualBreakCount="6">
    <brk id="17" max="9" man="1"/>
    <brk id="24" max="11" man="1"/>
    <brk id="33" max="11" man="1"/>
    <brk id="38" max="9" man="1"/>
    <brk id="47" max="9" man="1"/>
    <brk id="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Homutova</dc:creator>
  <cp:keywords/>
  <dc:description/>
  <cp:lastModifiedBy>Aleksandrova</cp:lastModifiedBy>
  <cp:lastPrinted>2020-05-25T09:25:50Z</cp:lastPrinted>
  <dcterms:created xsi:type="dcterms:W3CDTF">2019-06-27T05:34:00Z</dcterms:created>
  <dcterms:modified xsi:type="dcterms:W3CDTF">2020-05-26T06:46:00Z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