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8115" activeTab="0"/>
  </bookViews>
  <sheets>
    <sheet name="на 18.05.2020" sheetId="1" r:id="rId1"/>
    <sheet name="Лист3" sheetId="2" r:id="rId2"/>
  </sheets>
  <definedNames>
    <definedName name="_xlnm.Print_Area" localSheetId="0">'на 18.05.2020'!$A$1:$J$143</definedName>
  </definedNames>
  <calcPr fullCalcOnLoad="1" refMode="R1C1"/>
</workbook>
</file>

<file path=xl/sharedStrings.xml><?xml version="1.0" encoding="utf-8"?>
<sst xmlns="http://schemas.openxmlformats.org/spreadsheetml/2006/main" count="132" uniqueCount="112">
  <si>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</si>
  <si>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</si>
  <si>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</si>
  <si>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Исполнено,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</si>
  <si>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</si>
  <si>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</si>
  <si>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</si>
  <si>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</si>
  <si>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</si>
  <si>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</si>
  <si>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</si>
  <si>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</si>
  <si>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</si>
  <si>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</si>
  <si>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>ВСЕГО:</t>
  </si>
  <si>
    <t>Алексеенко Р.А.</t>
  </si>
  <si>
    <t>Заместитель главы муниципального образования Гулькевичский район
по финансово-экономическим вопросам</t>
  </si>
  <si>
    <t>С.А. Юрова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</si>
  <si>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</si>
  <si>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</si>
  <si>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</si>
  <si>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</si>
  <si>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</si>
  <si>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</si>
  <si>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</si>
  <si>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</si>
  <si>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</si>
  <si>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</si>
  <si>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</si>
  <si>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</si>
  <si>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</si>
  <si>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</si>
  <si>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</si>
  <si>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</si>
  <si>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</si>
  <si>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</si>
  <si>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</si>
  <si>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</si>
  <si>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</si>
  <si>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</si>
  <si>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 xml:space="preserve">Обеспечение благоприятных условий для развития субъектов МСП:
- консультационные услуги по вопросам маркетингового сопровождения деятельности бизнес-планированию субъектов МСП (разработка маркетинговой стратегии и планов, рекламной кампании, дизайна, разработка и продвижение бренда, организация системы сбыта продукции);
- консультационные услуги по вопросам патентно-лицензионного сопровождения деятельности субъектов  МСП (формирование патентно-лицензионной политики, патентование, разработка лицензионных договоров, определение цены лицензий);
- консультационные услуги по вопросам правового обеспечения деятельности субъектов МСП (в том числе составление и экспертиза договоров, соглашений, учредительных документов, должностных регламентов и инструкций, обеспечение представительства в судах общей юрисдикции, арбитражном и третейском судах, составление направляемых в суд документов;
- консультационные услуги по подбору персонала, по вопросам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иностран.рабочей силы);
- услуги по бухгалтерскому учету, заполнения деклараций;
- иные консультационные услуги субъектам МСП;
- проведение для субъектов МСП семинаров, конференций, форумов, круглых столов, тренингов, мастер-классов
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</si>
  <si>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городах)</t>
  </si>
  <si>
    <t xml:space="preserve">открытие центров образования цифрового и гуманитарного профилей «Точка роста» в МБОУ СОШ №8 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</si>
  <si>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рамках реализации мероприятий  регионального проекта Краснодарского края «Современная школа» (обновление материально-технической базы для формирования у обучающихся современных навыков по предметной области «Технология» и других предметных областей)</t>
  </si>
  <si>
    <t>обновление материально-технической базы для формирования у обучающихся современных технологических и гуманитарных навыков ипредметной области "Технология" и других предметных областей в МБОУ СОШ №8 и №13</t>
  </si>
  <si>
    <t>Муниципальная программа Гирейского городского поселения«Формирование современной городской среды» на территорииГирейского  городского поселения Гулькевичского района на 2018-2024 годы</t>
  </si>
  <si>
    <t>Выполнение работ по ремонту и обеспечению комплексного благоустройства территории</t>
  </si>
  <si>
    <t>Выполнение работ по ремонту и обеспечению комплексного благоустройства территории, расположенной по адресу пгт.Гирец, ул.Красная, 4</t>
  </si>
  <si>
    <t>Муниципальная программа «Формирование современной городской среды" на территории Пушкинского сельского поселения Гулькевичского района на 2018-2024 годы</t>
  </si>
  <si>
    <t>Смородина О.В.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</si>
  <si>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</si>
  <si>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</si>
  <si>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</si>
  <si>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материалами, в рамках реализации регионального проекта "Культурная среда"</t>
  </si>
  <si>
    <t xml:space="preserve">Муниципальная программа Гирейского городского поселения «Развитие культуры» 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</si>
  <si>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зданий, в рамках реализации регионального проекта "Кльтурная среда"</t>
  </si>
  <si>
    <t>Кап.ремонт МКУК ЦКД "Фламинго"</t>
  </si>
  <si>
    <t>Приобретение муз.инструментов, оборудовани для учебного процесса (интеррактивная доска), учебники</t>
  </si>
  <si>
    <t>1.</t>
  </si>
  <si>
    <t>1.1</t>
  </si>
  <si>
    <r>
      <rPr>
        <b/>
        <i/>
        <sz val="26"/>
        <color indexed="8"/>
        <rFont val="Times New Roman"/>
        <family val="1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</rPr>
      <t xml:space="preserve">  </t>
    </r>
    <r>
      <rPr>
        <b/>
        <u val="single"/>
        <sz val="22"/>
        <color indexed="8"/>
        <rFont val="Times New Roman"/>
        <family val="1"/>
      </rPr>
      <t xml:space="preserve"> Цель: </t>
    </r>
    <r>
      <rPr>
        <sz val="22"/>
        <color indexed="8"/>
        <rFont val="Times New Roman"/>
        <family val="1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</si>
  <si>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>Благоустройство общественной территории, расположенной по адресу: с.Пушкинское ул. Советская 220 (парк)</t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</si>
  <si>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</si>
  <si>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indexed="8"/>
        <rFont val="Times New Roman"/>
        <family val="1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</si>
  <si>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</si>
  <si>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</si>
  <si>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</si>
  <si>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</si>
  <si>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</si>
  <si>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</si>
  <si>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</si>
  <si>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</rPr>
      <t xml:space="preserve">                </t>
    </r>
    <r>
      <rPr>
        <b/>
        <u val="single"/>
        <sz val="22"/>
        <color indexed="8"/>
        <rFont val="Times New Roman"/>
        <family val="1"/>
      </rPr>
      <t xml:space="preserve">Цель: </t>
    </r>
    <r>
      <rPr>
        <sz val="22"/>
        <color indexed="8"/>
        <rFont val="Times New Roman"/>
        <family val="1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</si>
  <si>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indexed="8"/>
        <rFont val="Times New Roman"/>
        <family val="1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</si>
  <si>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 val="single"/>
        <sz val="26"/>
        <color indexed="8"/>
        <rFont val="Times New Roman"/>
        <family val="1"/>
      </rPr>
      <t>Цель:</t>
    </r>
    <r>
      <rPr>
        <u val="single"/>
        <sz val="26"/>
        <color indexed="8"/>
        <rFont val="Times New Roman"/>
        <family val="1"/>
      </rPr>
      <t xml:space="preserve"> </t>
    </r>
    <r>
      <rPr>
        <sz val="26"/>
        <color indexed="8"/>
        <rFont val="Times New Roman"/>
        <family val="1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</si>
  <si>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</si>
  <si>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</si>
  <si>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</si>
  <si>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</si>
  <si>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>Примечания</t>
  </si>
  <si>
    <t xml:space="preserve">Бондарева Л.В., тел. 3-29-80 </t>
  </si>
  <si>
    <t>Бугаева А.Е., тел. 3-25-93</t>
  </si>
  <si>
    <t>Тарасов И.В., тел. 5-18-87</t>
  </si>
  <si>
    <t>2 предприятия целевой группы (ОАО «АПСК «Гулькевичский» и АО «ДСУ-7») являются участниками данного Национального проекта, заключили соглашения с Федеральным центром компетенций (г. Москва) и с министерством экономики Краснодарского края.
В 2020 году к участию в Национальном проекте привлечено предприятие  ООО НПП "АгроМашРегион", Гирейское ЗАО "Железобетон"</t>
  </si>
  <si>
    <t>2 чел. руководящего состава ОАО «АПСК «Гулькевичский»в 2019 году прошли обучение в ФЦК (г.Москва) в качестве тренеров, ими обучено 20 работников предприятия, в 2020 году 5 человек – «Лидеры производства» проходят обучение в Москве (февраль-май), 70 чел. планируется обучить в 2020 году, компенсация за обучение будет получена из федерального бюджета через Центр занятости населения Гулькевичского района. В результате 1-го этапа пилотного проекта (завершение которого  28.01.2020г. торжественно отметили на предприятии, и на которое были приглашены зам. губернатора Краснодарского края И.П. Галась и министр экономики А.А. Руппель) достигнуто повышение производительности труда на 2,3%, что позволило увеличить объем возводимого жилья на 16 тыс. м кв. в год и на 8-10% увеличить выручку предприятия.
2 чел. АО «ДСУ-7» (генеральный директор и руководитель проекта по операционным улучшениям) также прошли обучение в Федеральным центре компетенций в качестве тренеров, в августе 2019 года ими обучены 7 сотрудников предприятия, в 2020 году планируется обучить 20 работников, компенсация за обучение будет получена из федерального бюджета через Центр занятости населения Гулькевичского района.</t>
  </si>
  <si>
    <t>Иванов А.В.,  тел.  3-45-79</t>
  </si>
  <si>
    <t>По состоянию на 18 марта 2020 года в ГКУ КК "Гулькевичский Центр занятости населения" обратились 2 женщины из числа незанятых граждан, находящихся в отпуске по уходу за ребенком в возрасте до трех лет, готовых пройти переобучение по программе 1С - бухгалтерия. В марте 2020 года проведен аукцион на право заключения контракта. Начало обучения граждан планируется  на II квартал 2020 года</t>
  </si>
  <si>
    <t xml:space="preserve">С  2015г. в районе действует Союз фермеров "Гулькевичская районная АККОР", оказывающий содействие КФХ в решениии вопросов  сбыта продукции, оформления документов на землю, упрощения оформления временных работников на сезон уборки с/х культур и налогообложения. В рамках мероприятий гос. программы Краснодарского края "Развитие сельского хозяйства и регулирование рынков сельскохозяйственной продукции, сырья и продовольствия" в 2018 году разработан и утвержден план мероприятий по развитию сельскохоз. потребительской кооперации на территории МО Гулькевичский район на 2018-2020 гг. В соответствии с планом в 2018 - 2020 гг. проведены сходы граждан (25), специалисты управления принимали  участие в совещаниях, заседаниях, осуществлялась информационно-консультационная помощь с/х кооперативам в части получения грантов на развитие материально-технической базы, оформление льготных кредитов; оказывалось содействие в реализации продукции в части предоставления торговых мест на с/х ярмарках выходного дня. Создан центр консультирования по созданию сельскохоз. кооперации,на котором рассматриваются вопросы по регистрации и хранению произведенной с/х продукции (фрукты, овощи), приобретение с/х техники на льготных условиях. На 13 марта 2020 года в районе действуют 3 с/х кооператива: ССПК ККЗ "Кубань"- количествово членов - 33 хоз. субьекта; вид деятельности - подработка семян гибридной кукурузы (с/п Кубань). СППК "Молодейка"-15 членов кооператива, вид деятельности: выращивание сои и пр-во соевого сыра (Гулькевичское г/п). СППК "АКВА-ФЕРМА "АЛЕКСЕЕВСКАЯ" - количество членов - 6; вид деятельности: переработка и консервирование рыбы, рыбоводство пресноводное и т.д.  В декабре 2019 г. в конкурсной программе "Агростартап", по направлению деятельности пчеловодство, грнтополучателем стал ИП глава КФХ Гелунов Р.Н. (Николенское с/п). Сумма гранта составила 2,7 млн. руб. В целях реализации гос. программы Краснодарского края «Развитие сельского хозяйства и регулирование рынков сельскохозяйственной продукции, сырья и продовольствия», в 2019 г. успешно проводилось предоставление субсидий (возмещение части затрат) малым формам хозяйствования в АПК (ЛПХ, КФХ и ИП - сельхоз/товаропроизводит.). За период 2019 года, из краевого бюджета бюджету МО Гулькевичский район были выделены и, на 31.12.2019 г., полностью освоены субвенции на оказание мер гос. поддержки малым формам хозяйствования в АПК , в сумме 15,1 млн. руб. Из них, 13,6 млн.руб. выплачено ИП главам КФХ и ИП-сельхозтоваропроизводителям (всего 8 представителей).  На 2020 год краевым  бюджетом бюджету МО Гулькевкичский район выделен лимит денежных средств на выплату по вышеуказанной программе в размере 20 млн. руб. Освоение денежных средств начнется во 2 квартале 2020 года. </t>
  </si>
  <si>
    <t>С 2017 года в рамках программных мероприятий на территории МО образования Гулькевичский район  при содействии администрации муниципального образования Гулькевичский район осуществляет свою деятельность Центр поддержки предпринимательства Гулькевичский район.
В целях представления услуг для бизнеса по принципу «одного окна» на территории МО Гулькевичский район с 18 августа 2017 года на базе Гулькевичской ТПП осуществляет деятельность Центр поддержки предпринимательства. Задача центра – оказание на безвозмездной основе всесторонней информационно-консультационной помощи субъектам МСП Гулькевичского района, согласно положений Федерального закона от 24 июля 2007 года № 209-ФЗ «О развитии малого и среднего предпринимательства в Российской Федерации».
С начала 2020 года Центром поддержки предпринимательства оказано  55 консультаций субъектам МСП, осуществляющих свою деятельность на территории МО Гулькевичский район. Заключены контракты с «Союз Гулькевичское ТПП» на оказание услуг по организации и проведению консультаций субъектам МСП, зарегистрированным и ведущим деятельность на территории МО Гулькевичский район: контракт от 27.01.2020 г. на сумму 460,0 тыс. руб.</t>
  </si>
  <si>
    <t>23 января 2020 года заключено соглашение с Министерством топливно-энергетического комплекса и жилищно-коммунального хозяйства Краснодарского края. 
ЭА №0118300000620000043  от 5.02.2020 г. Заказчик: администрация Пушкинского сельского поселения "Выполнение работ по благоустройству парковой зоны: Российская Федерация, Краснодарский край, Гулькевичский район, с. Пушкинское, ул. Советская, 220", НМЦК - 17 781 390 руб. Дата аукциона 10.03.2020 г.
Победитель ООО "ЕВРОПА" г.Краснодар, сумма контракта 15 988 581,85 руб.
Срок выполнения работ: с даты заключения контракта по 1 августа 2020 года</t>
  </si>
  <si>
    <t>23 января 2020 года заключено соглашение с Министерством топливно-энергетического комплекса и жилищно-коммунального хозяйства Краснодарского края.                                                                                             
ЭА №0118300000620000047  Заказчик: администрация Гирейского городского поселения "Выполнение работ по благоустройству общественой территории, расположенной по адресу: Краснодарский край, Гулькевичский район, п. Гирей, ул. Красная, 4", НМЦК - 12 191 469,86 руб. Дата аукциона 10.03.2020 г.
Победитель ООО "ЕВРОПА" г. Краснодар, сумма контракта 11 756 170,60 руб. Срок выполнения работ: с даты заключения контракта по 01 октября 2020 года</t>
  </si>
  <si>
    <t>24 января 2020 года заключено соглашение с Министерством культуры Краснодарского края.
ЭА №  0118300000620000048 от 02.03.2020 г. Заказчик МКУК ЦКД "Фламинго" (капитальный ремонт МКУК ЦКД "Фламинго"), НМЦК 5 363 331 руб. Дата аукциона 10.03.2020 г.
Победитель ООО "РЕАЛ СТРОЙ" г. Армавир, сумма контракта 3 994 635,42 руб. Срок выполнения работ: с момента заключения контракта до 01 сентября 2020 года</t>
  </si>
  <si>
    <t>ГКУ КК "Гулькевичский Центр занятости населения" проведен мониторинг среди работодателей МО Гулькевичский район на предмет готовности переобучения граждан возраста 50 +. По состоянию на 18 марта 2020 года 51 человек данной возрастной категории готовы приступить к переобучению. В марте 2020 года проведен аукцион на право заключения контракта. Начало обучения граждан планируется в IV-й декаде марта 2020 года.</t>
  </si>
  <si>
    <t xml:space="preserve">22 января 2020 года заключено соглашение с Министерством культуры Краснодарского края. 
ЭА №  0118300000620000020 от 07.02.2020г. Заказчик МБО ДО ДШИ г. Гулькевичи,  "Поставка оборудования для организации учебного процесса (интерактивная доска, мультимедийный проектор, ноутбук)" НМЦК - 135 034,33 руб. Дата аукциона 19.02.2020 г., победитель ИП Бузов А.Н., г. Краснодар цена контракта - 91 823,45 руб.   (поставка в течение 70 кал. дней). ЭА №  0118300000620000018 Заказчик МБО ДО ДШИ г. Гулькевичи, "Поставка музыкальных инструментов и принадлежностей для музыкальных инструментов" НМЦК - 3 522 964,65 руб. Дата аукциона 21.02.2020 г., победитель ИП Колоскова Т.В., г. Краснодар цена контракта - 3 522 964,65 руб. (поставка в течение 70 кал. дней)                                                                                                                                      ЭА №  0118300000620000067 Заказчик МБО ДО ДШИ г. Гулькевичи, "Поставка музыкальных инструментов" НМЦК 317113,9 руб.     Дата аукциона 25.03.2020 г. Победитель ИП Колоскова Т.В., г. Краснодар, цена контракта - 317 113,90 руб. (поставка в течение 70 кал. дней)
</t>
  </si>
  <si>
    <t xml:space="preserve">Национальный проект «Здравоохранение» </t>
  </si>
  <si>
    <r>
      <t>Региональный проект «Развитие системы оказания первичной медико-санитарной помощи»</t>
    </r>
    <r>
      <rPr>
        <b/>
        <sz val="28"/>
        <color indexed="8"/>
        <rFont val="Times New Roman"/>
        <family val="1"/>
      </rPr>
      <t xml:space="preserve"> </t>
    </r>
  </si>
  <si>
    <t xml:space="preserve"> Прядко А.Г.</t>
  </si>
  <si>
    <t xml:space="preserve">Муниципальная программа муниципального образования Гулькевичский район «Развитие общественной инфраструктуры муниципального значения» </t>
  </si>
  <si>
    <t xml:space="preserve">Строительство здания амбулатории  врача общей практики
п.Венцы </t>
  </si>
  <si>
    <t>Контракт заключен с ООО "Талан Плюс" г.Краснодар, на сумму 1 130,5 тыс. руб. В 2019 году оплачено 40% контракта. Расчет гос.экспертизы получен 26.12.2019г. Оплатить не представилось возможным, в связи с окончанием года. 
Согласно Постановления Правительства РФ от 05.03.2007г. №145 "О порядке организации и проведения государственной экспертизы проектной документации и результатов инжинерных изысканий", загрузка документации производится по новому порядку. Для завершения проектных работ и проведения гос. экспертизы ГАУ КК "Краснодаркрайгосэкспертиза" необходимы дополнительные денежные средства в объеме 1 500,0 тыс. рублей.</t>
  </si>
  <si>
    <t>Строительство, капитальный ремонт, реконструкция, проектирование, модернизация и техническое перевооружение общественной инфраструктуры, приобретение объектов недвижимости в рамках переданных государственных полномочий</t>
  </si>
  <si>
    <t>4.</t>
  </si>
  <si>
    <t>6.</t>
  </si>
  <si>
    <t xml:space="preserve">7. </t>
  </si>
  <si>
    <t>7.2.</t>
  </si>
  <si>
    <t>7.3.</t>
  </si>
  <si>
    <t>7.4.</t>
  </si>
  <si>
    <t>8.</t>
  </si>
  <si>
    <t>8.1.</t>
  </si>
  <si>
    <t>В рамках национального проекта "Международная кооперация и экспорт" проведен мониторинг среди предприятий АПК Гулькевичского района о возможности  экспортных  поставок на 2020 г. и на перспективу до 2024 г. В ООО "КЗГ" с 2019 года разработаны прогнозные показатели по обьему экспорта продукции, что составит от 10,5 тыс. тонн до 11,5 тыс. тонн ежегодно. Основные экспортные направления - страны СНГ. Для развития экспорта используются ресурсы международных электронных площадок, таких как Alibaba, привлекаются международные трейдеры. Проводится работа с российским Экспортным центром по вопросам субсидирования транспортных расходов на экспорт продукции. С начала 2020 г. ( на 01.03.2020 г.) ООО "КЗГ" реализовано на экспорт 0,65 тыс. тонн продукции (мальтодекстрин, крахмал, патока, глютен).  ССПК ККЗ "Кубань" осуществляет экспорт семян гибридной кукурузы в страны СНГ (Беларуссия), На 20.04.20г года предприятием реализовано на экспорт в страны СНГ 1,2 тыс. тонн продукции (мальтодекстрин, крахмал, патока, глютен).  ССПК ККЗ " Кубань" осуществляет экспорт семян гибридной кукурузы в страны СНГ (Беларуссия),  на 20.04.20г реализовано на экспорт 0,3 тыс. тонн семян гибридной кукурузы.Реализацию продукции на экспорт ( в страны СНГ) в 2020 году планируют : ООО " Союз-Агро" и ОАО СК "им. М.И. Калинина", ООО " Колос"- зерно пшеницы под одно из направлений общей программы АПК КК "гидромелиоративные мероприятия".</t>
  </si>
  <si>
    <t xml:space="preserve">25 января 2020 года заключено соглашение с Министерством образования и науки Краснодарского края.
ЭА №0118300000620000173 от 22.04.2020, заказчик МБОУ СОШ  № 8 пос. Комсомольского, предмет контракта:  Поставка 3D принтера в рамках национального проекта «Образование» (точка роста). подача заявок до       30.04.2020 аукцион 7.05.2020, Победитель: Общество с ограниченной ответственностью «ИНФОТЕХ», цена контракта: 148 834,79 рублей, срок поставки: с момента заключения контракта по 22  июня 2020 года.                                                                                                                           ЭА №0118300000620000177 от 22.04.2020, заказчик МБОУ СОШ  № 8 пос. Комсомольского, предмет контракта:  Поставка компьютерного оборудования в рамках национального проекта «Образование» (точка роста). подача заявок до       12.05.2020 аукцион 14.05.2020, Победитель: Общество с ограниченной ответственностью «Смарт Куб», цена контракта: 606 526,67 рублей, срок поставки: с момента заключения контракта по 22  июня 2020 года                                                                                                                           </t>
  </si>
  <si>
    <r>
      <t>21 февраля 2020 года заключено соглашение с Министерством образования и науки Краснодарского края.
ЭА 0118300000620000195 от 7.05.2020 МБОУ СОШ  №8 Предмет контракта: Поставка ФГОС-лаборатории цифровой по физике для учителя: датчиковая система для подготовки к ОГЭ и ЕГЭ (ресурсный набор) в рамках проекта "Образование" (региональный проект Краснодарского края "Современная школа")подача заявок до 15.05.2020 аукцион 19.05.2020  Срок поставки: с момента заключения контракта по 20 июля 2020 года                                                                                                                   ЭА 0118300000620000193 от 30.04.2020 г.заказчик МБОУ СОШ № 8 п. Комсомольский предмет контракта:   Поставка ФГОС-лаборатории цифровой по физике для группы учеников: датчиковая система для подготовки к ОГЭ и ЕГЭ в рамках проекта "Образование" (региональный проект Краснодарского края "Современная школа") подача заявок до 12.05.2020 аукцион 14.05.2020, Победитель: Индивидуальный предприниматель Небалуев Игорь Германович, цена контракта: 1 656 605,81 рублей, срок поставки: с момента заключения контракта по 20 июля 2020 года.                                                       ЭА 0118300000620000194 от 30.04.2020 г.заказчик МБОУ СОШ № 8 п. Комсомольский предмет контракта:   Поставка интерактивного оборудования и мобильного класса в рамках проекта "Образование" (региональный проект Краснодарского края "Современная школа") подача заявок до 12.05.2020 аукцион 14.05.2020, победитель: Общество с ограниченной ответственностью «АРГО», цена контракта: 1 018 415,83 рублей, срок поставки: с момента заключения контракта по 20  июля 2020 года.                                                                                                                                                                                                                                   ЭА №0118300000620000187 от 28.04.2020, заказчик МБОУ СОШ № 13 пос. Венцы МО Гулькевичский район им. дважды Героя Советского Союза Горбатко Виктора Васильевича, предмет контракта:  Поставка интерактивного оборудования в рамках проекта «Образование» (региональный проект Краснодарского края «Современная школа»). подача заявок до 7.05.2020 аукцион 12.05.2020,</t>
    </r>
    <r>
      <rPr>
        <sz val="18"/>
        <rFont val="Times New Roman"/>
        <family val="1"/>
      </rPr>
      <t xml:space="preserve"> Победитель: Общество с ограниченной ответственностью «Пролинк», цена контракта: 265 004,40 рублей</t>
    </r>
    <r>
      <rPr>
        <sz val="18"/>
        <color indexed="8"/>
        <rFont val="Times New Roman"/>
        <family val="1"/>
      </rPr>
      <t>, срок поставки:с момента заключения контракта по 20 июля 2020 года.                                                                        ЭА №0118300000620000188 от 28.04.2020, заказчик МБОУ СОШ № 13 пос. Венцы МО Гулькевичский район им. дважды Героя Советского Союза Горбатко Виктора Васильевича, предмет контракта:  Поставка мобильного класса с цифровыми лабораториями в рамках проекта «Образование» (региональный проект Краснодарского края «Современная школа»). подача заявок до 7.05.2020 аукцион 12.05.2020, срок поставки: с момента заключения контракта по 20 июля 2020 года. Аукцион не состоялся, по окончании указанного в извещении срока подачи заявок на участие в аукционе в электронной форме заявок не поступило.                                                                                ЭА № 0118300000620000197 от 12.05.2020, заказчик МБОУ СОШ № 13 пос. Венцы МО Гулькевичский район им. дважды Героя Советского Союза Горбатко Виктора Васильевича, предмет контракта: Поставка мобильного класса с цифровыми лабораториями в рамках проекта «Образование» (региональный проект Краснодарского края «Современная школа»). подача заявок до 27.05.2020 аукцион 29.05.2020, срок поставки:с момента заключения контракта по 20 июля 2020 года.</t>
    </r>
  </si>
  <si>
    <t>ИНФОРМАЦИЯ
о реализации национальных проектов в муниципальном образовании Гулькевичский район
на 18 мая 2020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</si>
</sst>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##,##0.00"/>
    <numFmt numFmtId="165" formatCode="#,##0.0"/>
    <numFmt numFmtId="166" formatCode="0.0"/>
  </numFmts>
  <fonts count="70">
    <font>
      <sz val="11"/>
      <color theme="1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6"/>
      <color indexed="8"/>
      <name val="Times New Roman"/>
      <family val="1"/>
    </font>
    <font>
      <b/>
      <u val="single"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u val="single"/>
      <sz val="22"/>
      <color indexed="8"/>
      <name val="Times New Roman"/>
      <family val="1"/>
    </font>
    <font>
      <sz val="15.5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name val="Times New Roman"/>
      <family val="1"/>
    </font>
    <font>
      <b/>
      <sz val="11"/>
      <color indexed="8"/>
      <name val="Calibri"/>
      <family val="2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u val="single"/>
      <sz val="26"/>
      <color indexed="8"/>
      <name val="Times New Roman"/>
      <family val="1"/>
    </font>
    <font>
      <i/>
      <sz val="26"/>
      <color indexed="8"/>
      <name val="Times New Roman"/>
      <family val="1"/>
    </font>
    <font>
      <sz val="45"/>
      <color indexed="8"/>
      <name val="Times New Roman"/>
      <family val="1"/>
    </font>
    <font>
      <sz val="45"/>
      <color indexed="8"/>
      <name val="Calibri"/>
      <family val="2"/>
    </font>
    <font>
      <b/>
      <i/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theme="1"/>
      <name val="Times New Roman"/>
      <family val="1"/>
    </font>
    <font>
      <sz val="24"/>
      <color theme="1"/>
      <name val="Calibri"/>
      <family val="2"/>
    </font>
    <font>
      <b/>
      <sz val="26"/>
      <color rgb="FFFF0000"/>
      <name val="Times New Roman"/>
      <family val="1"/>
    </font>
    <font>
      <sz val="45"/>
      <color theme="1"/>
      <name val="Times New Roman"/>
      <family val="1"/>
    </font>
    <font>
      <sz val="4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12" fillId="33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Border="1" applyAlignment="1">
      <alignment/>
    </xf>
    <xf numFmtId="0" fontId="11" fillId="2" borderId="10" xfId="0" applyFont="1" applyFill="1" applyBorder="1" applyAlignment="1">
      <alignment horizontal="center" vertical="center" wrapText="1" readingOrder="1"/>
    </xf>
    <xf numFmtId="0" fontId="9" fillId="2" borderId="10" xfId="0" applyFont="1" applyFill="1" applyBorder="1" applyAlignment="1">
      <alignment horizontal="center" vertical="center" wrapText="1" readingOrder="1"/>
    </xf>
    <xf numFmtId="0" fontId="13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center" vertical="center" wrapText="1" readingOrder="1"/>
    </xf>
    <xf numFmtId="0" fontId="14" fillId="2" borderId="10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 readingOrder="1"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right" vertical="top" wrapText="1"/>
    </xf>
    <xf numFmtId="0" fontId="11" fillId="2" borderId="11" xfId="0" applyFont="1" applyFill="1" applyBorder="1" applyAlignment="1">
      <alignment horizontal="center" vertical="center" wrapText="1" readingOrder="1"/>
    </xf>
    <xf numFmtId="0" fontId="9" fillId="2" borderId="11" xfId="0" applyFont="1" applyFill="1" applyBorder="1" applyAlignment="1">
      <alignment horizontal="left" vertical="top" wrapText="1" readingOrder="1"/>
    </xf>
    <xf numFmtId="0" fontId="12" fillId="2" borderId="10" xfId="0" applyFont="1" applyFill="1" applyBorder="1" applyAlignment="1">
      <alignment horizontal="left" vertical="center" wrapText="1" readingOrder="1"/>
    </xf>
    <xf numFmtId="0" fontId="17" fillId="2" borderId="11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left" vertical="center" wrapText="1" readingOrder="1"/>
    </xf>
    <xf numFmtId="0" fontId="20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vertical="top" wrapText="1" readingOrder="1"/>
    </xf>
    <xf numFmtId="165" fontId="20" fillId="2" borderId="10" xfId="0" applyNumberFormat="1" applyFont="1" applyFill="1" applyBorder="1" applyAlignment="1">
      <alignment horizontal="center" vertical="top" wrapText="1" readingOrder="1"/>
    </xf>
    <xf numFmtId="166" fontId="20" fillId="2" borderId="10" xfId="0" applyNumberFormat="1" applyFont="1" applyFill="1" applyBorder="1" applyAlignment="1">
      <alignment horizontal="center" vertical="top" wrapText="1" readingOrder="1"/>
    </xf>
    <xf numFmtId="0" fontId="14" fillId="2" borderId="10" xfId="0" applyFont="1" applyFill="1" applyBorder="1" applyAlignment="1">
      <alignment horizontal="center" vertical="top" wrapText="1" readingOrder="1"/>
    </xf>
    <xf numFmtId="0" fontId="10" fillId="2" borderId="10" xfId="0" applyFont="1" applyFill="1" applyBorder="1" applyAlignment="1">
      <alignment vertical="top" wrapText="1" readingOrder="1"/>
    </xf>
    <xf numFmtId="49" fontId="65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/>
    </xf>
    <xf numFmtId="0" fontId="18" fillId="2" borderId="10" xfId="0" applyFont="1" applyFill="1" applyBorder="1" applyAlignment="1">
      <alignment horizontal="center" vertical="center" wrapText="1" readingOrder="1"/>
    </xf>
    <xf numFmtId="0" fontId="18" fillId="2" borderId="10" xfId="0" applyFont="1" applyFill="1" applyBorder="1" applyAlignment="1">
      <alignment horizontal="center" vertical="top" wrapText="1" readingOrder="1"/>
    </xf>
    <xf numFmtId="0" fontId="18" fillId="2" borderId="11" xfId="0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8" fillId="0" borderId="11" xfId="0" applyFont="1" applyFill="1" applyBorder="1" applyAlignment="1">
      <alignment horizontal="left" vertical="top" wrapText="1" readingOrder="1"/>
    </xf>
    <xf numFmtId="0" fontId="6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 readingOrder="1"/>
    </xf>
    <xf numFmtId="165" fontId="20" fillId="0" borderId="10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left" vertical="top" wrapText="1" readingOrder="1"/>
    </xf>
    <xf numFmtId="0" fontId="18" fillId="0" borderId="10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vertical="top" wrapText="1" readingOrder="1"/>
    </xf>
    <xf numFmtId="0" fontId="56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top" wrapText="1" readingOrder="1"/>
    </xf>
    <xf numFmtId="165" fontId="20" fillId="0" borderId="11" xfId="0" applyNumberFormat="1" applyFont="1" applyFill="1" applyBorder="1" applyAlignment="1">
      <alignment horizontal="center" vertical="top" wrapText="1" readingOrder="1"/>
    </xf>
    <xf numFmtId="0" fontId="2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12" xfId="0" applyFont="1" applyFill="1" applyBorder="1" applyAlignment="1">
      <alignment horizontal="left" vertical="top" wrapText="1" readingOrder="1"/>
    </xf>
    <xf numFmtId="0" fontId="18" fillId="0" borderId="12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wrapText="1" readingOrder="1"/>
    </xf>
    <xf numFmtId="4" fontId="10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 readingOrder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165" fontId="15" fillId="0" borderId="0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justify" vertical="top" wrapText="1" readingOrder="1"/>
    </xf>
    <xf numFmtId="0" fontId="8" fillId="0" borderId="11" xfId="0" applyFont="1" applyFill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 readingOrder="1"/>
    </xf>
    <xf numFmtId="165" fontId="10" fillId="0" borderId="11" xfId="0" applyNumberFormat="1" applyFont="1" applyFill="1" applyBorder="1" applyAlignment="1">
      <alignment horizontal="center" vertical="top" wrapText="1" readingOrder="1"/>
    </xf>
    <xf numFmtId="165" fontId="10" fillId="0" borderId="10" xfId="0" applyNumberFormat="1" applyFont="1" applyFill="1" applyBorder="1" applyAlignment="1">
      <alignment horizontal="center" vertical="top" wrapText="1" readingOrder="1"/>
    </xf>
    <xf numFmtId="165" fontId="10" fillId="0" borderId="10" xfId="0" applyNumberFormat="1" applyFont="1" applyBorder="1" applyAlignment="1">
      <alignment horizontal="center" vertical="top" wrapText="1"/>
    </xf>
    <xf numFmtId="165" fontId="20" fillId="2" borderId="11" xfId="0" applyNumberFormat="1" applyFont="1" applyFill="1" applyBorder="1" applyAlignment="1">
      <alignment horizontal="center" vertical="top" wrapText="1" readingOrder="1"/>
    </xf>
    <xf numFmtId="166" fontId="10" fillId="0" borderId="10" xfId="0" applyNumberFormat="1" applyFont="1" applyFill="1" applyBorder="1" applyAlignment="1">
      <alignment vertical="top"/>
    </xf>
    <xf numFmtId="165" fontId="10" fillId="0" borderId="10" xfId="0" applyNumberFormat="1" applyFont="1" applyBorder="1" applyAlignment="1">
      <alignment horizontal="center" vertical="top" wrapText="1" readingOrder="1"/>
    </xf>
    <xf numFmtId="165" fontId="20" fillId="0" borderId="10" xfId="0" applyNumberFormat="1" applyFont="1" applyBorder="1" applyAlignment="1">
      <alignment horizontal="center" vertical="top" wrapText="1"/>
    </xf>
    <xf numFmtId="165" fontId="20" fillId="2" borderId="10" xfId="0" applyNumberFormat="1" applyFont="1" applyFill="1" applyBorder="1" applyAlignment="1">
      <alignment horizontal="center" vertical="top" wrapText="1"/>
    </xf>
    <xf numFmtId="166" fontId="20" fillId="2" borderId="10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165" fontId="10" fillId="0" borderId="10" xfId="0" applyNumberFormat="1" applyFont="1" applyFill="1" applyBorder="1" applyAlignment="1">
      <alignment horizontal="center" vertical="top" wrapText="1" readingOrder="1"/>
    </xf>
    <xf numFmtId="165" fontId="10" fillId="0" borderId="11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left" vertical="top" wrapText="1" readingOrder="1"/>
    </xf>
    <xf numFmtId="165" fontId="20" fillId="2" borderId="11" xfId="0" applyNumberFormat="1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165" fontId="10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readingOrder="1"/>
    </xf>
    <xf numFmtId="165" fontId="10" fillId="0" borderId="10" xfId="0" applyNumberFormat="1" applyFont="1" applyFill="1" applyBorder="1" applyAlignment="1">
      <alignment horizontal="center" vertical="top" wrapText="1" readingOrder="1"/>
    </xf>
    <xf numFmtId="165" fontId="20" fillId="2" borderId="11" xfId="0" applyNumberFormat="1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/>
    </xf>
    <xf numFmtId="165" fontId="18" fillId="0" borderId="0" xfId="0" applyNumberFormat="1" applyFont="1" applyBorder="1" applyAlignment="1">
      <alignment horizontal="center" vertical="top" wrapText="1" readingOrder="1"/>
    </xf>
    <xf numFmtId="165" fontId="18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justify" vertical="top" wrapText="1" readingOrder="1"/>
    </xf>
    <xf numFmtId="165" fontId="15" fillId="0" borderId="0" xfId="0" applyNumberFormat="1" applyFont="1" applyFill="1" applyBorder="1" applyAlignment="1">
      <alignment horizontal="center" vertical="top" wrapText="1" readingOrder="1"/>
    </xf>
    <xf numFmtId="165" fontId="15" fillId="0" borderId="0" xfId="0" applyNumberFormat="1" applyFont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justify" vertical="top" wrapText="1" readingOrder="1"/>
    </xf>
    <xf numFmtId="0" fontId="8" fillId="0" borderId="0" xfId="0" applyFont="1" applyFill="1" applyBorder="1" applyAlignment="1">
      <alignment horizontal="justify" vertical="top" wrapText="1" readingOrder="1"/>
    </xf>
    <xf numFmtId="0" fontId="18" fillId="0" borderId="0" xfId="0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justify" vertical="top" wrapText="1" readingOrder="1"/>
    </xf>
    <xf numFmtId="0" fontId="25" fillId="0" borderId="0" xfId="0" applyFont="1" applyFill="1" applyBorder="1" applyAlignment="1">
      <alignment horizontal="center" vertical="top" wrapText="1" readingOrder="1"/>
    </xf>
    <xf numFmtId="165" fontId="15" fillId="35" borderId="0" xfId="0" applyNumberFormat="1" applyFont="1" applyFill="1" applyBorder="1" applyAlignment="1">
      <alignment horizontal="center" vertical="top" wrapText="1" readingOrder="1"/>
    </xf>
    <xf numFmtId="0" fontId="67" fillId="0" borderId="0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justify" vertical="top" wrapText="1" readingOrder="1"/>
    </xf>
    <xf numFmtId="0" fontId="9" fillId="2" borderId="11" xfId="0" applyFont="1" applyFill="1" applyBorder="1" applyAlignment="1">
      <alignment horizontal="center" vertical="center" wrapText="1" readingOrder="1"/>
    </xf>
    <xf numFmtId="0" fontId="14" fillId="2" borderId="11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left" vertical="top" wrapText="1" readingOrder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5" fontId="10" fillId="0" borderId="11" xfId="0" applyNumberFormat="1" applyFont="1" applyFill="1" applyBorder="1" applyAlignment="1">
      <alignment horizontal="center" vertical="top" wrapText="1" readingOrder="1"/>
    </xf>
    <xf numFmtId="165" fontId="10" fillId="0" borderId="13" xfId="0" applyNumberFormat="1" applyFont="1" applyFill="1" applyBorder="1" applyAlignment="1">
      <alignment horizontal="center" vertical="top" wrapText="1" readingOrder="1"/>
    </xf>
    <xf numFmtId="165" fontId="10" fillId="0" borderId="12" xfId="0" applyNumberFormat="1" applyFont="1" applyFill="1" applyBorder="1" applyAlignment="1">
      <alignment horizontal="center" vertical="top" wrapText="1" readingOrder="1"/>
    </xf>
    <xf numFmtId="0" fontId="6" fillId="0" borderId="11" xfId="0" applyFont="1" applyFill="1" applyBorder="1" applyAlignment="1">
      <alignment horizontal="center" vertical="top" wrapText="1" readingOrder="1"/>
    </xf>
    <xf numFmtId="0" fontId="6" fillId="0" borderId="13" xfId="0" applyFont="1" applyFill="1" applyBorder="1" applyAlignment="1">
      <alignment horizontal="center" vertical="top" wrapText="1" readingOrder="1"/>
    </xf>
    <xf numFmtId="0" fontId="6" fillId="0" borderId="12" xfId="0" applyFont="1" applyFill="1" applyBorder="1" applyAlignment="1">
      <alignment horizontal="center" vertical="top" wrapText="1" readingOrder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10" fillId="0" borderId="10" xfId="0" applyNumberFormat="1" applyFont="1" applyFill="1" applyBorder="1" applyAlignment="1">
      <alignment horizontal="center" vertical="top" wrapText="1" readingOrder="1"/>
    </xf>
    <xf numFmtId="165" fontId="10" fillId="0" borderId="11" xfId="0" applyNumberFormat="1" applyFont="1" applyBorder="1" applyAlignment="1">
      <alignment horizontal="center" vertical="top" wrapText="1" readingOrder="1"/>
    </xf>
    <xf numFmtId="165" fontId="10" fillId="0" borderId="12" xfId="0" applyNumberFormat="1" applyFont="1" applyBorder="1" applyAlignment="1">
      <alignment horizontal="center" vertical="top" wrapText="1" readingOrder="1"/>
    </xf>
    <xf numFmtId="49" fontId="11" fillId="2" borderId="11" xfId="0" applyNumberFormat="1" applyFont="1" applyFill="1" applyBorder="1" applyAlignment="1">
      <alignment horizontal="center" vertical="center" wrapText="1" readingOrder="1"/>
    </xf>
    <xf numFmtId="49" fontId="11" fillId="2" borderId="12" xfId="0" applyNumberFormat="1" applyFont="1" applyFill="1" applyBorder="1" applyAlignment="1">
      <alignment horizontal="center" vertical="center" wrapText="1" readingOrder="1"/>
    </xf>
    <xf numFmtId="0" fontId="13" fillId="2" borderId="11" xfId="0" applyFont="1" applyFill="1" applyBorder="1" applyAlignment="1">
      <alignment horizontal="center" vertical="top" wrapText="1" readingOrder="1"/>
    </xf>
    <xf numFmtId="0" fontId="13" fillId="2" borderId="12" xfId="0" applyFont="1" applyFill="1" applyBorder="1" applyAlignment="1">
      <alignment horizontal="center" vertical="top" wrapText="1" readingOrder="1"/>
    </xf>
    <xf numFmtId="0" fontId="9" fillId="2" borderId="11" xfId="0" applyFont="1" applyFill="1" applyBorder="1" applyAlignment="1">
      <alignment horizontal="center" vertical="top" wrapText="1" readingOrder="1"/>
    </xf>
    <xf numFmtId="0" fontId="9" fillId="2" borderId="12" xfId="0" applyFont="1" applyFill="1" applyBorder="1" applyAlignment="1">
      <alignment horizontal="center" vertical="top" wrapText="1" readingOrder="1"/>
    </xf>
    <xf numFmtId="165" fontId="20" fillId="2" borderId="11" xfId="0" applyNumberFormat="1" applyFont="1" applyFill="1" applyBorder="1" applyAlignment="1">
      <alignment horizontal="center" vertical="top" wrapText="1"/>
    </xf>
    <xf numFmtId="165" fontId="20" fillId="2" borderId="12" xfId="0" applyNumberFormat="1" applyFont="1" applyFill="1" applyBorder="1" applyAlignment="1">
      <alignment horizontal="center" vertical="top" wrapText="1"/>
    </xf>
    <xf numFmtId="165" fontId="20" fillId="2" borderId="11" xfId="0" applyNumberFormat="1" applyFont="1" applyFill="1" applyBorder="1" applyAlignment="1">
      <alignment horizontal="center" vertical="top" wrapText="1" readingOrder="1"/>
    </xf>
    <xf numFmtId="165" fontId="20" fillId="2" borderId="12" xfId="0" applyNumberFormat="1" applyFont="1" applyFill="1" applyBorder="1" applyAlignment="1">
      <alignment horizontal="center" vertical="top" wrapText="1" readingOrder="1"/>
    </xf>
    <xf numFmtId="165" fontId="20" fillId="2" borderId="13" xfId="0" applyNumberFormat="1" applyFont="1" applyFill="1" applyBorder="1" applyAlignment="1">
      <alignment horizontal="center" vertical="top" wrapText="1" readingOrder="1"/>
    </xf>
    <xf numFmtId="0" fontId="11" fillId="2" borderId="11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3" fillId="2" borderId="13" xfId="0" applyFont="1" applyFill="1" applyBorder="1" applyAlignment="1">
      <alignment horizontal="center" vertical="top" wrapText="1" readingOrder="1"/>
    </xf>
    <xf numFmtId="0" fontId="18" fillId="2" borderId="11" xfId="0" applyFont="1" applyFill="1" applyBorder="1" applyAlignment="1">
      <alignment horizontal="center" vertical="top" wrapText="1" readingOrder="1"/>
    </xf>
    <xf numFmtId="0" fontId="18" fillId="2" borderId="13" xfId="0" applyFont="1" applyFill="1" applyBorder="1" applyAlignment="1">
      <alignment horizontal="center" vertical="top" wrapText="1" readingOrder="1"/>
    </xf>
    <xf numFmtId="0" fontId="18" fillId="2" borderId="12" xfId="0" applyFont="1" applyFill="1" applyBorder="1" applyAlignment="1">
      <alignment horizontal="center" vertical="top" wrapText="1" readingOrder="1"/>
    </xf>
    <xf numFmtId="165" fontId="20" fillId="2" borderId="13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  <xf numFmtId="0" fontId="10" fillId="0" borderId="11" xfId="0" applyFont="1" applyBorder="1" applyAlignment="1">
      <alignment horizontal="center" vertical="top" wrapText="1" readingOrder="1"/>
    </xf>
    <xf numFmtId="0" fontId="10" fillId="0" borderId="12" xfId="0" applyFont="1" applyBorder="1" applyAlignment="1">
      <alignment horizontal="center" vertical="top" wrapText="1" readingOrder="1"/>
    </xf>
    <xf numFmtId="165" fontId="10" fillId="0" borderId="11" xfId="0" applyNumberFormat="1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5" fontId="10" fillId="0" borderId="12" xfId="0" applyNumberFormat="1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left" vertical="top" wrapText="1" readingOrder="1"/>
    </xf>
    <xf numFmtId="0" fontId="27" fillId="0" borderId="0" xfId="0" applyFont="1" applyBorder="1" applyAlignment="1">
      <alignment horizontal="left" wrapText="1"/>
    </xf>
    <xf numFmtId="0" fontId="10" fillId="34" borderId="11" xfId="0" applyFont="1" applyFill="1" applyBorder="1" applyAlignment="1">
      <alignment horizontal="left" vertical="top" wrapText="1" readingOrder="1"/>
    </xf>
    <xf numFmtId="0" fontId="10" fillId="34" borderId="12" xfId="0" applyFont="1" applyFill="1" applyBorder="1" applyAlignment="1">
      <alignment horizontal="left" vertical="top" wrapText="1" readingOrder="1"/>
    </xf>
    <xf numFmtId="0" fontId="10" fillId="2" borderId="11" xfId="0" applyFont="1" applyFill="1" applyBorder="1" applyAlignment="1">
      <alignment horizontal="left" vertical="top" wrapText="1" readingOrder="1"/>
    </xf>
    <xf numFmtId="0" fontId="10" fillId="2" borderId="12" xfId="0" applyFont="1" applyFill="1" applyBorder="1" applyAlignment="1">
      <alignment horizontal="left" vertical="top" wrapText="1" readingOrder="1"/>
    </xf>
    <xf numFmtId="0" fontId="22" fillId="2" borderId="11" xfId="0" applyFont="1" applyFill="1" applyBorder="1" applyAlignment="1">
      <alignment horizontal="left" vertical="top" wrapText="1" readingOrder="1"/>
    </xf>
    <xf numFmtId="0" fontId="22" fillId="2" borderId="13" xfId="0" applyFont="1" applyFill="1" applyBorder="1" applyAlignment="1">
      <alignment horizontal="left" vertical="top" wrapText="1" readingOrder="1"/>
    </xf>
    <xf numFmtId="0" fontId="22" fillId="2" borderId="12" xfId="0" applyFont="1" applyFill="1" applyBorder="1" applyAlignment="1">
      <alignment horizontal="left" vertical="top" wrapText="1" readingOrder="1"/>
    </xf>
    <xf numFmtId="0" fontId="10" fillId="0" borderId="11" xfId="0" applyFont="1" applyFill="1" applyBorder="1" applyAlignment="1">
      <alignment horizontal="left" vertical="top" wrapText="1" readingOrder="1"/>
    </xf>
    <xf numFmtId="0" fontId="10" fillId="0" borderId="12" xfId="0" applyFont="1" applyFill="1" applyBorder="1" applyAlignment="1">
      <alignment horizontal="left" vertical="top" wrapText="1" readingOrder="1"/>
    </xf>
    <xf numFmtId="166" fontId="10" fillId="0" borderId="11" xfId="0" applyNumberFormat="1" applyFont="1" applyFill="1" applyBorder="1" applyAlignment="1">
      <alignment horizontal="center" vertical="top"/>
    </xf>
    <xf numFmtId="166" fontId="10" fillId="0" borderId="12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 readingOrder="1"/>
    </xf>
    <xf numFmtId="0" fontId="8" fillId="0" borderId="12" xfId="0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2" xfId="0" applyFont="1" applyFill="1" applyBorder="1" applyAlignment="1">
      <alignment horizontal="left" vertical="top" wrapText="1" readingOrder="1"/>
    </xf>
    <xf numFmtId="0" fontId="18" fillId="0" borderId="11" xfId="0" applyFont="1" applyFill="1" applyBorder="1" applyAlignment="1">
      <alignment horizontal="left" vertical="top" wrapText="1" readingOrder="1"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 readingOrder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 readingOrder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left" vertical="top" wrapText="1" readingOrder="1"/>
    </xf>
    <xf numFmtId="0" fontId="8" fillId="0" borderId="10" xfId="0" applyFont="1" applyFill="1" applyBorder="1" applyAlignment="1">
      <alignment horizontal="center" vertical="top" wrapText="1" readingOrder="1"/>
    </xf>
    <xf numFmtId="0" fontId="10" fillId="0" borderId="13" xfId="0" applyFont="1" applyFill="1" applyBorder="1" applyAlignment="1">
      <alignment horizontal="left" vertical="top" wrapText="1"/>
    </xf>
    <xf numFmtId="165" fontId="10" fillId="0" borderId="11" xfId="0" applyNumberFormat="1" applyFont="1" applyFill="1" applyBorder="1" applyAlignment="1">
      <alignment horizontal="center" vertical="top" wrapText="1"/>
    </xf>
    <xf numFmtId="165" fontId="10" fillId="0" borderId="12" xfId="0" applyNumberFormat="1" applyFont="1" applyFill="1" applyBorder="1" applyAlignment="1">
      <alignment horizontal="center" vertical="top" wrapText="1"/>
    </xf>
    <xf numFmtId="165" fontId="22" fillId="0" borderId="13" xfId="0" applyNumberFormat="1" applyFont="1" applyFill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horizontal="center" vertical="top" wrapText="1" readingOrder="1"/>
    </xf>
    <xf numFmtId="164" fontId="5" fillId="35" borderId="11" xfId="0" applyNumberFormat="1" applyFont="1" applyFill="1" applyBorder="1" applyAlignment="1">
      <alignment horizontal="left" vertical="top" wrapText="1"/>
    </xf>
    <xf numFmtId="0" fontId="47" fillId="35" borderId="13" xfId="0" applyFont="1" applyFill="1" applyBorder="1" applyAlignment="1">
      <alignment horizontal="left" vertical="top" wrapText="1"/>
    </xf>
    <xf numFmtId="0" fontId="47" fillId="35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view="pageBreakPreview" zoomScale="40" zoomScaleNormal="50" zoomScaleSheetLayoutView="40" zoomScalePageLayoutView="0" workbookViewId="0" topLeftCell="A22">
      <selection activeCell="J28" sqref="J28"/>
    </sheetView>
  </sheetViews>
  <sheetFormatPr defaultColWidth="9.00390625" defaultRowHeight="15"/>
  <cols>
    <col min="1" max="1" width="9.00390625" style="0" customWidth="1"/>
    <col min="2" max="2" width="115.57421875" style="0" customWidth="1"/>
    <col min="3" max="3" width="47.00390625" style="0" customWidth="1"/>
    <col min="4" max="4" width="33.00390625" style="0" customWidth="1"/>
    <col min="5" max="5" width="26.28125" style="0" customWidth="1"/>
    <col min="6" max="6" width="26.57421875" style="17" customWidth="1"/>
    <col min="7" max="7" width="26.57421875" style="0" customWidth="1"/>
    <col min="8" max="8" width="27.28125" style="0" customWidth="1"/>
    <col min="9" max="9" width="26.421875" style="0" customWidth="1"/>
    <col min="10" max="10" width="155.28125" style="0" customWidth="1"/>
    <col min="11" max="11" width="0.13671875" style="0" customWidth="1"/>
  </cols>
  <sheetData>
    <row r="1" spans="2:10" ht="132.75" customHeight="1">
      <c r="B1" s="208" t="s">
        <v>111</v>
      </c>
      <c r="C1" s="209"/>
      <c r="D1" s="209"/>
      <c r="E1" s="209"/>
      <c r="F1" s="209"/>
      <c r="G1" s="209"/>
      <c r="H1" s="209"/>
      <c r="I1" s="209"/>
      <c r="J1" s="209"/>
    </row>
    <row r="2" spans="1:10" ht="40.5" customHeight="1">
      <c r="A2" s="211"/>
      <c r="B2" s="212"/>
      <c r="C2" s="212"/>
      <c r="D2" s="212"/>
      <c r="E2" s="212"/>
      <c r="F2" s="212"/>
      <c r="G2" s="212"/>
      <c r="H2" s="212"/>
      <c r="I2" s="212"/>
      <c r="J2" s="212"/>
    </row>
    <row r="3" spans="2:10" ht="28.5" customHeight="1">
      <c r="B3" s="1"/>
      <c r="C3" s="1"/>
      <c r="D3" s="1"/>
      <c r="E3" s="1"/>
      <c r="F3" s="7"/>
      <c r="G3" s="1"/>
      <c r="H3" s="1"/>
      <c r="I3" s="1"/>
      <c r="J3" s="1"/>
    </row>
    <row r="4" spans="1:10" ht="30.75" customHeight="1">
      <c r="A4" s="135"/>
      <c r="B4" s="219" t="s">
        <v>0</v>
      </c>
      <c r="C4" s="210" t="s">
        <v>1</v>
      </c>
      <c r="D4" s="168" t="s">
        <v>2</v>
      </c>
      <c r="E4" s="169"/>
      <c r="F4" s="170"/>
      <c r="G4" s="168" t="s">
        <v>3</v>
      </c>
      <c r="H4" s="169"/>
      <c r="I4" s="170"/>
      <c r="J4" s="210" t="s">
        <v>78</v>
      </c>
    </row>
    <row r="5" spans="1:10" ht="30.75">
      <c r="A5" s="136"/>
      <c r="B5" s="219"/>
      <c r="C5" s="210"/>
      <c r="D5" s="168" t="s">
        <v>4</v>
      </c>
      <c r="E5" s="169"/>
      <c r="F5" s="170"/>
      <c r="G5" s="168" t="s">
        <v>4</v>
      </c>
      <c r="H5" s="169"/>
      <c r="I5" s="170"/>
      <c r="J5" s="210"/>
    </row>
    <row r="6" spans="1:10" ht="30.75" customHeight="1">
      <c r="A6" s="136"/>
      <c r="B6" s="219"/>
      <c r="C6" s="210"/>
      <c r="D6" s="171" t="s">
        <v>14</v>
      </c>
      <c r="E6" s="210" t="s">
        <v>5</v>
      </c>
      <c r="F6" s="220" t="s">
        <v>6</v>
      </c>
      <c r="G6" s="171" t="s">
        <v>14</v>
      </c>
      <c r="H6" s="210" t="s">
        <v>5</v>
      </c>
      <c r="I6" s="210" t="s">
        <v>6</v>
      </c>
      <c r="J6" s="210"/>
    </row>
    <row r="7" spans="1:10" ht="45" customHeight="1">
      <c r="A7" s="137"/>
      <c r="B7" s="219"/>
      <c r="C7" s="210"/>
      <c r="D7" s="172"/>
      <c r="E7" s="210"/>
      <c r="F7" s="220"/>
      <c r="G7" s="172"/>
      <c r="H7" s="210"/>
      <c r="I7" s="210"/>
      <c r="J7" s="210"/>
    </row>
    <row r="8" spans="1:10" ht="69" customHeight="1">
      <c r="A8" s="24"/>
      <c r="B8" s="41" t="s">
        <v>14</v>
      </c>
      <c r="C8" s="42"/>
      <c r="D8" s="94">
        <f>SUM(E8:F8)</f>
        <v>67353.8</v>
      </c>
      <c r="E8" s="43">
        <f>SUM(E9,E14,E24,E29,E35,E41,E56,E20)</f>
        <v>61498.3</v>
      </c>
      <c r="F8" s="60">
        <f>SUM(F9,F14,F24,F29,F35,F41,F56,F20)</f>
        <v>5855.5</v>
      </c>
      <c r="G8" s="43">
        <f>SUM(H8:I8)</f>
        <v>91.8</v>
      </c>
      <c r="H8" s="43">
        <f>SUM(H9,H14,H24,H29,H35,H41,H56)</f>
        <v>86.3</v>
      </c>
      <c r="I8" s="43">
        <f>SUM(I9,I14,I24,I29,I35,I41,I56)</f>
        <v>5.5</v>
      </c>
      <c r="J8" s="2"/>
    </row>
    <row r="9" spans="1:10" ht="69" customHeight="1">
      <c r="A9" s="24" t="s">
        <v>58</v>
      </c>
      <c r="B9" s="46" t="s">
        <v>62</v>
      </c>
      <c r="C9" s="49"/>
      <c r="D9" s="95">
        <f aca="true" t="shared" si="0" ref="D9:D59">SUM(E9:F9)</f>
        <v>1235.6</v>
      </c>
      <c r="E9" s="44">
        <f>SUM(E10,E12)</f>
        <v>1235.6</v>
      </c>
      <c r="F9" s="44">
        <f>SUM(F10,F12)</f>
        <v>0</v>
      </c>
      <c r="G9" s="44">
        <f aca="true" t="shared" si="1" ref="G9:G59">SUM(H9:I9)</f>
        <v>0</v>
      </c>
      <c r="H9" s="44">
        <f>SUM(H10,H12)</f>
        <v>0</v>
      </c>
      <c r="I9" s="44">
        <f>SUM(I10,I12)</f>
        <v>0</v>
      </c>
      <c r="J9" s="26"/>
    </row>
    <row r="10" spans="1:10" ht="127.5" customHeight="1">
      <c r="A10" s="48" t="s">
        <v>59</v>
      </c>
      <c r="B10" s="25" t="s">
        <v>63</v>
      </c>
      <c r="C10" s="51" t="s">
        <v>72</v>
      </c>
      <c r="D10" s="95">
        <f t="shared" si="0"/>
        <v>335.1</v>
      </c>
      <c r="E10" s="44">
        <f>SUM(E11)</f>
        <v>335.1</v>
      </c>
      <c r="F10" s="44">
        <f>SUM(F11)</f>
        <v>0</v>
      </c>
      <c r="G10" s="44">
        <f t="shared" si="1"/>
        <v>0</v>
      </c>
      <c r="H10" s="44">
        <f>SUM(H11)</f>
        <v>0</v>
      </c>
      <c r="I10" s="44">
        <f>SUM(I11)</f>
        <v>0</v>
      </c>
      <c r="J10" s="27"/>
    </row>
    <row r="11" spans="1:10" ht="195" customHeight="1">
      <c r="A11" s="58"/>
      <c r="B11" s="15" t="s">
        <v>66</v>
      </c>
      <c r="C11" s="59" t="s">
        <v>67</v>
      </c>
      <c r="D11" s="90">
        <f>SUM(E11:F11)</f>
        <v>335.1</v>
      </c>
      <c r="E11" s="89">
        <v>335.1</v>
      </c>
      <c r="F11" s="99">
        <v>0</v>
      </c>
      <c r="G11" s="93">
        <f t="shared" si="1"/>
        <v>0</v>
      </c>
      <c r="H11" s="89">
        <v>0</v>
      </c>
      <c r="I11" s="89">
        <v>0</v>
      </c>
      <c r="J11" s="97" t="s">
        <v>85</v>
      </c>
    </row>
    <row r="12" spans="1:10" ht="55.5" customHeight="1">
      <c r="A12" s="48" t="s">
        <v>68</v>
      </c>
      <c r="B12" s="25" t="s">
        <v>64</v>
      </c>
      <c r="C12" s="51" t="s">
        <v>72</v>
      </c>
      <c r="D12" s="95">
        <f t="shared" si="0"/>
        <v>900.5</v>
      </c>
      <c r="E12" s="44">
        <f>SUM(E13)</f>
        <v>900.5</v>
      </c>
      <c r="F12" s="44">
        <f>SUM(F13)</f>
        <v>0</v>
      </c>
      <c r="G12" s="44">
        <f t="shared" si="1"/>
        <v>0</v>
      </c>
      <c r="H12" s="44">
        <f>SUM(H13)</f>
        <v>0</v>
      </c>
      <c r="I12" s="44">
        <f>SUM(I13)</f>
        <v>0</v>
      </c>
      <c r="J12" s="27"/>
    </row>
    <row r="13" spans="1:10" ht="198.75" customHeight="1">
      <c r="A13" s="58"/>
      <c r="B13" s="15" t="s">
        <v>65</v>
      </c>
      <c r="C13" s="59" t="s">
        <v>67</v>
      </c>
      <c r="D13" s="90">
        <f t="shared" si="0"/>
        <v>900.5</v>
      </c>
      <c r="E13" s="89">
        <v>900.5</v>
      </c>
      <c r="F13" s="99">
        <v>0</v>
      </c>
      <c r="G13" s="93">
        <f t="shared" si="1"/>
        <v>0</v>
      </c>
      <c r="H13" s="89">
        <v>0</v>
      </c>
      <c r="I13" s="89">
        <v>0</v>
      </c>
      <c r="J13" s="97" t="s">
        <v>91</v>
      </c>
    </row>
    <row r="14" spans="1:11" ht="44.25" customHeight="1">
      <c r="A14" s="24" t="s">
        <v>23</v>
      </c>
      <c r="B14" s="46" t="s">
        <v>51</v>
      </c>
      <c r="C14" s="52"/>
      <c r="D14" s="95">
        <f t="shared" si="0"/>
        <v>9922.1</v>
      </c>
      <c r="E14" s="44">
        <f>SUM(E15)</f>
        <v>8801.6</v>
      </c>
      <c r="F14" s="44">
        <f>SUM(F15)</f>
        <v>1120.5</v>
      </c>
      <c r="G14" s="44">
        <f t="shared" si="1"/>
        <v>91.8</v>
      </c>
      <c r="H14" s="44">
        <f>SUM(H15)</f>
        <v>86.3</v>
      </c>
      <c r="I14" s="44">
        <f>SUM(I15)</f>
        <v>5.5</v>
      </c>
      <c r="J14" s="26"/>
      <c r="K14" s="17"/>
    </row>
    <row r="15" spans="1:11" ht="63.75" customHeight="1">
      <c r="A15" s="48" t="s">
        <v>69</v>
      </c>
      <c r="B15" s="25" t="s">
        <v>75</v>
      </c>
      <c r="C15" s="51" t="s">
        <v>72</v>
      </c>
      <c r="D15" s="95">
        <f t="shared" si="0"/>
        <v>9922.1</v>
      </c>
      <c r="E15" s="44">
        <f>SUM(E16,E18)</f>
        <v>8801.6</v>
      </c>
      <c r="F15" s="44">
        <f>SUM(F16,F18)</f>
        <v>1120.5</v>
      </c>
      <c r="G15" s="44">
        <f t="shared" si="1"/>
        <v>91.8</v>
      </c>
      <c r="H15" s="44">
        <f>SUM(H16,H18)</f>
        <v>86.3</v>
      </c>
      <c r="I15" s="44">
        <f>SUM(I16,I18)</f>
        <v>5.5</v>
      </c>
      <c r="J15" s="47"/>
      <c r="K15" s="17"/>
    </row>
    <row r="16" spans="1:11" ht="74.25" customHeight="1">
      <c r="A16" s="61"/>
      <c r="B16" s="62" t="s">
        <v>52</v>
      </c>
      <c r="C16" s="63" t="s">
        <v>18</v>
      </c>
      <c r="D16" s="94">
        <f t="shared" si="0"/>
        <v>3936.2</v>
      </c>
      <c r="E16" s="60">
        <f>SUM(E17)</f>
        <v>3700</v>
      </c>
      <c r="F16" s="60">
        <f>SUM(F17)</f>
        <v>236.2</v>
      </c>
      <c r="G16" s="43">
        <f t="shared" si="1"/>
        <v>91.8</v>
      </c>
      <c r="H16" s="60">
        <f>SUM(H17)</f>
        <v>86.3</v>
      </c>
      <c r="I16" s="60">
        <f>SUM(I17)</f>
        <v>5.5</v>
      </c>
      <c r="J16" s="64"/>
      <c r="K16" s="17"/>
    </row>
    <row r="17" spans="1:11" ht="409.5" customHeight="1">
      <c r="A17" s="61"/>
      <c r="B17" s="15" t="s">
        <v>53</v>
      </c>
      <c r="C17" s="14" t="s">
        <v>57</v>
      </c>
      <c r="D17" s="90">
        <f t="shared" si="0"/>
        <v>3936.2</v>
      </c>
      <c r="E17" s="89">
        <v>3700</v>
      </c>
      <c r="F17" s="99">
        <v>236.2</v>
      </c>
      <c r="G17" s="110">
        <f t="shared" si="1"/>
        <v>91.8</v>
      </c>
      <c r="H17" s="110">
        <v>86.3</v>
      </c>
      <c r="I17" s="110">
        <v>5.5</v>
      </c>
      <c r="J17" s="108" t="s">
        <v>92</v>
      </c>
      <c r="K17" s="17"/>
    </row>
    <row r="18" spans="1:11" ht="81" customHeight="1">
      <c r="A18" s="65"/>
      <c r="B18" s="57" t="s">
        <v>54</v>
      </c>
      <c r="C18" s="66" t="s">
        <v>15</v>
      </c>
      <c r="D18" s="94">
        <f t="shared" si="0"/>
        <v>5985.900000000001</v>
      </c>
      <c r="E18" s="67">
        <f>SUM(E19)</f>
        <v>5101.6</v>
      </c>
      <c r="F18" s="67">
        <f>SUM(F19)</f>
        <v>884.3</v>
      </c>
      <c r="G18" s="43">
        <f t="shared" si="1"/>
        <v>0</v>
      </c>
      <c r="H18" s="67">
        <f>SUM(H19)</f>
        <v>0</v>
      </c>
      <c r="I18" s="67">
        <f>SUM(I19)</f>
        <v>0</v>
      </c>
      <c r="J18" s="68"/>
      <c r="K18" s="17"/>
    </row>
    <row r="19" spans="1:11" ht="246" customHeight="1">
      <c r="A19" s="69"/>
      <c r="B19" s="54" t="s">
        <v>55</v>
      </c>
      <c r="C19" s="85" t="s">
        <v>56</v>
      </c>
      <c r="D19" s="90">
        <f t="shared" si="0"/>
        <v>5985.900000000001</v>
      </c>
      <c r="E19" s="88">
        <v>5101.6</v>
      </c>
      <c r="F19" s="100">
        <v>884.3</v>
      </c>
      <c r="G19" s="93">
        <f t="shared" si="1"/>
        <v>0</v>
      </c>
      <c r="H19" s="88"/>
      <c r="I19" s="88"/>
      <c r="J19" s="98" t="s">
        <v>90</v>
      </c>
      <c r="K19" s="17"/>
    </row>
    <row r="20" spans="1:10" s="28" customFormat="1" ht="51" customHeight="1">
      <c r="A20" s="131" t="s">
        <v>21</v>
      </c>
      <c r="B20" s="132" t="s">
        <v>93</v>
      </c>
      <c r="C20" s="133"/>
      <c r="D20" s="95">
        <f t="shared" si="0"/>
        <v>15000</v>
      </c>
      <c r="E20" s="111">
        <f>SUM(E21)</f>
        <v>15000</v>
      </c>
      <c r="F20" s="111">
        <f>SUM(F21)</f>
        <v>0</v>
      </c>
      <c r="G20" s="44">
        <f t="shared" si="1"/>
        <v>0</v>
      </c>
      <c r="H20" s="111">
        <f>SUM(H21)</f>
        <v>0</v>
      </c>
      <c r="I20" s="111">
        <f>SUM(I21)</f>
        <v>0</v>
      </c>
      <c r="J20" s="133"/>
    </row>
    <row r="21" spans="1:10" s="29" customFormat="1" ht="110.25" customHeight="1">
      <c r="A21" s="23" t="s">
        <v>26</v>
      </c>
      <c r="B21" s="134" t="s">
        <v>94</v>
      </c>
      <c r="C21" s="51" t="s">
        <v>95</v>
      </c>
      <c r="D21" s="95">
        <f t="shared" si="0"/>
        <v>15000</v>
      </c>
      <c r="E21" s="44">
        <f>SUM(E22)</f>
        <v>15000</v>
      </c>
      <c r="F21" s="44">
        <f>SUM(F22)</f>
        <v>0</v>
      </c>
      <c r="G21" s="44">
        <f t="shared" si="1"/>
        <v>0</v>
      </c>
      <c r="H21" s="44">
        <f>SUM(H22)</f>
        <v>0</v>
      </c>
      <c r="I21" s="44">
        <f>SUM(I22)</f>
        <v>0</v>
      </c>
      <c r="J21" s="24"/>
    </row>
    <row r="22" spans="1:11" ht="167.25" customHeight="1">
      <c r="A22" s="70"/>
      <c r="B22" s="71" t="s">
        <v>96</v>
      </c>
      <c r="C22" s="191" t="s">
        <v>97</v>
      </c>
      <c r="D22" s="173">
        <f t="shared" si="0"/>
        <v>15000</v>
      </c>
      <c r="E22" s="218">
        <v>15000</v>
      </c>
      <c r="F22" s="139">
        <v>0</v>
      </c>
      <c r="G22" s="147">
        <f t="shared" si="1"/>
        <v>0</v>
      </c>
      <c r="H22" s="139">
        <v>0</v>
      </c>
      <c r="I22" s="139">
        <v>0</v>
      </c>
      <c r="J22" s="215" t="s">
        <v>98</v>
      </c>
      <c r="K22" s="17"/>
    </row>
    <row r="23" spans="1:11" ht="165" customHeight="1">
      <c r="A23" s="69"/>
      <c r="B23" s="112" t="s">
        <v>99</v>
      </c>
      <c r="C23" s="190"/>
      <c r="D23" s="175"/>
      <c r="E23" s="218"/>
      <c r="F23" s="139"/>
      <c r="G23" s="148"/>
      <c r="H23" s="139"/>
      <c r="I23" s="139"/>
      <c r="J23" s="215"/>
      <c r="K23" s="17"/>
    </row>
    <row r="24" spans="1:10" s="29" customFormat="1" ht="46.5" customHeight="1">
      <c r="A24" s="24" t="s">
        <v>100</v>
      </c>
      <c r="B24" s="30" t="s">
        <v>22</v>
      </c>
      <c r="C24" s="24"/>
      <c r="D24" s="95">
        <f t="shared" si="0"/>
        <v>10289.6</v>
      </c>
      <c r="E24" s="44">
        <f>SUM(E25)</f>
        <v>9980.800000000001</v>
      </c>
      <c r="F24" s="44">
        <f>SUM(F25)</f>
        <v>308.8</v>
      </c>
      <c r="G24" s="44">
        <f t="shared" si="1"/>
        <v>0</v>
      </c>
      <c r="H24" s="44">
        <f>SUM(H25)</f>
        <v>0</v>
      </c>
      <c r="I24" s="44">
        <f>SUM(I25)</f>
        <v>0</v>
      </c>
      <c r="J24" s="24"/>
    </row>
    <row r="25" spans="1:10" s="29" customFormat="1" ht="50.25" customHeight="1">
      <c r="A25" s="23" t="s">
        <v>28</v>
      </c>
      <c r="B25" s="25" t="s">
        <v>27</v>
      </c>
      <c r="C25" s="51" t="s">
        <v>18</v>
      </c>
      <c r="D25" s="95">
        <f t="shared" si="0"/>
        <v>10289.6</v>
      </c>
      <c r="E25" s="44">
        <f>SUM(E26,E28)</f>
        <v>9980.800000000001</v>
      </c>
      <c r="F25" s="44">
        <f>SUM(F26,F28)</f>
        <v>308.8</v>
      </c>
      <c r="G25" s="44">
        <f t="shared" si="1"/>
        <v>0</v>
      </c>
      <c r="H25" s="44">
        <f>SUM(H26,H28)</f>
        <v>0</v>
      </c>
      <c r="I25" s="44">
        <f>SUM(I26,I28)</f>
        <v>0</v>
      </c>
      <c r="J25" s="24"/>
    </row>
    <row r="26" spans="1:10" s="17" customFormat="1" ht="120" customHeight="1">
      <c r="A26" s="70"/>
      <c r="B26" s="71" t="s">
        <v>19</v>
      </c>
      <c r="C26" s="191" t="s">
        <v>42</v>
      </c>
      <c r="D26" s="216">
        <f t="shared" si="0"/>
        <v>1151.6999999999998</v>
      </c>
      <c r="E26" s="139">
        <v>1117.1</v>
      </c>
      <c r="F26" s="139">
        <v>34.6</v>
      </c>
      <c r="G26" s="138">
        <f t="shared" si="1"/>
        <v>0</v>
      </c>
      <c r="H26" s="139"/>
      <c r="I26" s="139"/>
      <c r="J26" s="222" t="s">
        <v>109</v>
      </c>
    </row>
    <row r="27" spans="1:10" s="17" customFormat="1" ht="323.25" customHeight="1">
      <c r="A27" s="61"/>
      <c r="B27" s="15" t="s">
        <v>41</v>
      </c>
      <c r="C27" s="214"/>
      <c r="D27" s="217"/>
      <c r="E27" s="140"/>
      <c r="F27" s="140"/>
      <c r="G27" s="140"/>
      <c r="H27" s="140"/>
      <c r="I27" s="140"/>
      <c r="J27" s="223"/>
    </row>
    <row r="28" spans="1:10" s="17" customFormat="1" ht="409.5" customHeight="1">
      <c r="A28" s="69"/>
      <c r="B28" s="103" t="s">
        <v>43</v>
      </c>
      <c r="C28" s="103" t="s">
        <v>44</v>
      </c>
      <c r="D28" s="104">
        <f t="shared" si="0"/>
        <v>9137.900000000001</v>
      </c>
      <c r="E28" s="76">
        <v>8863.7</v>
      </c>
      <c r="F28" s="76">
        <v>274.2</v>
      </c>
      <c r="G28" s="99">
        <f t="shared" si="1"/>
        <v>0</v>
      </c>
      <c r="H28" s="76"/>
      <c r="I28" s="76"/>
      <c r="J28" s="221" t="s">
        <v>110</v>
      </c>
    </row>
    <row r="29" spans="1:10" s="29" customFormat="1" ht="81" customHeight="1">
      <c r="A29" s="24" t="s">
        <v>24</v>
      </c>
      <c r="B29" s="30" t="s">
        <v>25</v>
      </c>
      <c r="C29" s="24"/>
      <c r="D29" s="95">
        <f t="shared" si="0"/>
        <v>30334.500000000004</v>
      </c>
      <c r="E29" s="44">
        <f>SUM(E30)</f>
        <v>26480.300000000003</v>
      </c>
      <c r="F29" s="44">
        <f>SUM(F30)</f>
        <v>3854.2</v>
      </c>
      <c r="G29" s="44">
        <f t="shared" si="1"/>
        <v>0</v>
      </c>
      <c r="H29" s="44">
        <f>SUM(H30)</f>
        <v>0</v>
      </c>
      <c r="I29" s="44">
        <f>SUM(I30)</f>
        <v>0</v>
      </c>
      <c r="J29" s="24"/>
    </row>
    <row r="30" spans="1:10" s="31" customFormat="1" ht="79.5" customHeight="1">
      <c r="A30" s="23" t="s">
        <v>30</v>
      </c>
      <c r="B30" s="25" t="s">
        <v>29</v>
      </c>
      <c r="C30" s="51" t="s">
        <v>7</v>
      </c>
      <c r="D30" s="95">
        <f t="shared" si="0"/>
        <v>30334.500000000004</v>
      </c>
      <c r="E30" s="44">
        <f>SUM(E31,E33)</f>
        <v>26480.300000000003</v>
      </c>
      <c r="F30" s="44">
        <f>SUM(F31,F33)</f>
        <v>3854.2</v>
      </c>
      <c r="G30" s="44">
        <f t="shared" si="1"/>
        <v>0</v>
      </c>
      <c r="H30" s="44">
        <f>SUM(H31,H33)</f>
        <v>0</v>
      </c>
      <c r="I30" s="44">
        <f>SUM(I31,I33)</f>
        <v>0</v>
      </c>
      <c r="J30" s="23"/>
    </row>
    <row r="31" spans="1:11" ht="171" customHeight="1">
      <c r="A31" s="70"/>
      <c r="B31" s="71" t="s">
        <v>45</v>
      </c>
      <c r="C31" s="72" t="s">
        <v>15</v>
      </c>
      <c r="D31" s="173">
        <f t="shared" si="0"/>
        <v>12553.1</v>
      </c>
      <c r="E31" s="139">
        <v>11095.1</v>
      </c>
      <c r="F31" s="140">
        <v>1458</v>
      </c>
      <c r="G31" s="147">
        <f t="shared" si="1"/>
        <v>0</v>
      </c>
      <c r="H31" s="140"/>
      <c r="I31" s="140"/>
      <c r="J31" s="180" t="s">
        <v>89</v>
      </c>
      <c r="K31" s="17"/>
    </row>
    <row r="32" spans="1:11" ht="228.75" customHeight="1">
      <c r="A32" s="61"/>
      <c r="B32" s="15" t="s">
        <v>46</v>
      </c>
      <c r="C32" s="14" t="s">
        <v>47</v>
      </c>
      <c r="D32" s="175"/>
      <c r="E32" s="140"/>
      <c r="F32" s="146"/>
      <c r="G32" s="148"/>
      <c r="H32" s="146"/>
      <c r="I32" s="146"/>
      <c r="J32" s="213"/>
      <c r="K32" s="17"/>
    </row>
    <row r="33" spans="1:11" ht="147.75" customHeight="1">
      <c r="A33" s="61"/>
      <c r="B33" s="62" t="s">
        <v>48</v>
      </c>
      <c r="C33" s="63" t="s">
        <v>49</v>
      </c>
      <c r="D33" s="173">
        <f t="shared" si="0"/>
        <v>17781.4</v>
      </c>
      <c r="E33" s="138">
        <v>15385.2</v>
      </c>
      <c r="F33" s="138">
        <v>2396.2</v>
      </c>
      <c r="G33" s="147">
        <f t="shared" si="1"/>
        <v>0</v>
      </c>
      <c r="H33" s="138"/>
      <c r="I33" s="138"/>
      <c r="J33" s="179" t="s">
        <v>88</v>
      </c>
      <c r="K33" s="17"/>
    </row>
    <row r="34" spans="1:11" ht="217.5" customHeight="1">
      <c r="A34" s="61"/>
      <c r="B34" s="15" t="s">
        <v>50</v>
      </c>
      <c r="C34" s="73" t="s">
        <v>61</v>
      </c>
      <c r="D34" s="175"/>
      <c r="E34" s="140"/>
      <c r="F34" s="140"/>
      <c r="G34" s="148"/>
      <c r="H34" s="140"/>
      <c r="I34" s="140"/>
      <c r="J34" s="180"/>
      <c r="K34" s="17"/>
    </row>
    <row r="35" spans="1:10" s="28" customFormat="1" ht="96.75" customHeight="1">
      <c r="A35" s="24" t="s">
        <v>101</v>
      </c>
      <c r="B35" s="30" t="s">
        <v>70</v>
      </c>
      <c r="C35" s="32"/>
      <c r="D35" s="95">
        <f t="shared" si="0"/>
        <v>0</v>
      </c>
      <c r="E35" s="45">
        <f>SUM(E36,E38)</f>
        <v>0</v>
      </c>
      <c r="F35" s="45">
        <f>SUM(F36,F38)</f>
        <v>0</v>
      </c>
      <c r="G35" s="44">
        <f t="shared" si="1"/>
        <v>0</v>
      </c>
      <c r="H35" s="45">
        <f>SUM(H36,H38)</f>
        <v>0</v>
      </c>
      <c r="I35" s="45">
        <f>SUM(I36,I38)</f>
        <v>0</v>
      </c>
      <c r="J35" s="26"/>
    </row>
    <row r="36" spans="1:10" s="28" customFormat="1" ht="66">
      <c r="A36" s="23" t="s">
        <v>34</v>
      </c>
      <c r="B36" s="25" t="s">
        <v>31</v>
      </c>
      <c r="C36" s="52" t="s">
        <v>8</v>
      </c>
      <c r="D36" s="95">
        <f t="shared" si="0"/>
        <v>0</v>
      </c>
      <c r="E36" s="45">
        <f>SUM(E37)</f>
        <v>0</v>
      </c>
      <c r="F36" s="45">
        <f>SUM(F37)</f>
        <v>0</v>
      </c>
      <c r="G36" s="44">
        <f t="shared" si="1"/>
        <v>0</v>
      </c>
      <c r="H36" s="45">
        <f>SUM(H37)</f>
        <v>0</v>
      </c>
      <c r="I36" s="45">
        <f>SUM(I37)</f>
        <v>0</v>
      </c>
      <c r="J36" s="33"/>
    </row>
    <row r="37" spans="1:11" ht="228.75" customHeight="1">
      <c r="A37" s="16"/>
      <c r="B37" s="15" t="s">
        <v>74</v>
      </c>
      <c r="C37" s="13" t="s">
        <v>9</v>
      </c>
      <c r="D37" s="90">
        <f t="shared" si="0"/>
        <v>0</v>
      </c>
      <c r="E37" s="92"/>
      <c r="F37" s="92"/>
      <c r="G37" s="93">
        <f t="shared" si="1"/>
        <v>0</v>
      </c>
      <c r="H37" s="92"/>
      <c r="I37" s="92"/>
      <c r="J37" s="107" t="s">
        <v>82</v>
      </c>
      <c r="K37" s="17"/>
    </row>
    <row r="38" spans="1:10" s="28" customFormat="1" ht="141" customHeight="1">
      <c r="A38" s="50" t="s">
        <v>35</v>
      </c>
      <c r="B38" s="25" t="s">
        <v>32</v>
      </c>
      <c r="C38" s="52" t="s">
        <v>8</v>
      </c>
      <c r="D38" s="95">
        <f t="shared" si="0"/>
        <v>0</v>
      </c>
      <c r="E38" s="96">
        <f>SUM(E39)</f>
        <v>0</v>
      </c>
      <c r="F38" s="96">
        <f>SUM(F39)</f>
        <v>0</v>
      </c>
      <c r="G38" s="44">
        <f t="shared" si="1"/>
        <v>0</v>
      </c>
      <c r="H38" s="96">
        <f>SUM(H39)</f>
        <v>0</v>
      </c>
      <c r="I38" s="96">
        <f>SUM(I39)</f>
        <v>0</v>
      </c>
      <c r="J38" s="34"/>
    </row>
    <row r="39" spans="1:11" ht="409.5" customHeight="1">
      <c r="A39" s="144"/>
      <c r="B39" s="192" t="s">
        <v>10</v>
      </c>
      <c r="C39" s="190" t="s">
        <v>11</v>
      </c>
      <c r="D39" s="173">
        <f t="shared" si="0"/>
        <v>0</v>
      </c>
      <c r="E39" s="188"/>
      <c r="F39" s="188"/>
      <c r="G39" s="147">
        <f t="shared" si="1"/>
        <v>0</v>
      </c>
      <c r="H39" s="188"/>
      <c r="I39" s="188"/>
      <c r="J39" s="186" t="s">
        <v>83</v>
      </c>
      <c r="K39" s="17"/>
    </row>
    <row r="40" spans="1:11" ht="170.25" customHeight="1">
      <c r="A40" s="145"/>
      <c r="B40" s="193"/>
      <c r="C40" s="191"/>
      <c r="D40" s="175"/>
      <c r="E40" s="189"/>
      <c r="F40" s="189"/>
      <c r="G40" s="148"/>
      <c r="H40" s="189"/>
      <c r="I40" s="189"/>
      <c r="J40" s="187"/>
      <c r="K40" s="17"/>
    </row>
    <row r="41" spans="1:10" s="28" customFormat="1" ht="156.75" customHeight="1">
      <c r="A41" s="24" t="s">
        <v>102</v>
      </c>
      <c r="B41" s="30" t="s">
        <v>33</v>
      </c>
      <c r="C41" s="52" t="s">
        <v>8</v>
      </c>
      <c r="D41" s="95">
        <f t="shared" si="0"/>
        <v>572</v>
      </c>
      <c r="E41" s="44">
        <f>SUM(E42,E50,E51,E52)</f>
        <v>0</v>
      </c>
      <c r="F41" s="44">
        <f>SUM(F42,F50,F51,F52)</f>
        <v>572</v>
      </c>
      <c r="G41" s="44">
        <f t="shared" si="1"/>
        <v>0</v>
      </c>
      <c r="H41" s="44">
        <f>SUM(H42,H50,H51,H52)</f>
        <v>0</v>
      </c>
      <c r="I41" s="44">
        <f>SUM(I42,I50,I51,I52)</f>
        <v>0</v>
      </c>
      <c r="J41" s="35"/>
    </row>
    <row r="42" spans="1:10" s="28" customFormat="1" ht="176.25" customHeight="1">
      <c r="A42" s="23" t="s">
        <v>37</v>
      </c>
      <c r="B42" s="25" t="s">
        <v>73</v>
      </c>
      <c r="C42" s="52" t="s">
        <v>8</v>
      </c>
      <c r="D42" s="95">
        <f t="shared" si="0"/>
        <v>572</v>
      </c>
      <c r="E42" s="44">
        <f>SUM(E43)</f>
        <v>0</v>
      </c>
      <c r="F42" s="44">
        <f>SUM(F43)</f>
        <v>572</v>
      </c>
      <c r="G42" s="44">
        <f t="shared" si="1"/>
        <v>0</v>
      </c>
      <c r="H42" s="44">
        <f>SUM(H43)</f>
        <v>0</v>
      </c>
      <c r="I42" s="44">
        <f>SUM(I43)</f>
        <v>0</v>
      </c>
      <c r="J42" s="26"/>
    </row>
    <row r="43" spans="1:11" ht="30.75" customHeight="1">
      <c r="A43" s="135"/>
      <c r="B43" s="194" t="s">
        <v>20</v>
      </c>
      <c r="C43" s="141" t="s">
        <v>12</v>
      </c>
      <c r="D43" s="173">
        <v>572</v>
      </c>
      <c r="E43" s="138">
        <v>0</v>
      </c>
      <c r="F43" s="138">
        <v>572</v>
      </c>
      <c r="G43" s="147">
        <f t="shared" si="1"/>
        <v>0</v>
      </c>
      <c r="H43" s="138">
        <v>0</v>
      </c>
      <c r="I43" s="138"/>
      <c r="J43" s="192" t="s">
        <v>87</v>
      </c>
      <c r="K43" s="17"/>
    </row>
    <row r="44" spans="1:11" ht="30.75" customHeight="1">
      <c r="A44" s="136"/>
      <c r="B44" s="195"/>
      <c r="C44" s="142"/>
      <c r="D44" s="174"/>
      <c r="E44" s="139"/>
      <c r="F44" s="139"/>
      <c r="G44" s="176"/>
      <c r="H44" s="139"/>
      <c r="I44" s="139"/>
      <c r="J44" s="199"/>
      <c r="K44" s="17"/>
    </row>
    <row r="45" spans="1:11" ht="30.75" customHeight="1">
      <c r="A45" s="136"/>
      <c r="B45" s="195"/>
      <c r="C45" s="142"/>
      <c r="D45" s="174"/>
      <c r="E45" s="139"/>
      <c r="F45" s="139"/>
      <c r="G45" s="176"/>
      <c r="H45" s="139"/>
      <c r="I45" s="139"/>
      <c r="J45" s="199"/>
      <c r="K45" s="17"/>
    </row>
    <row r="46" spans="1:11" ht="30.75" customHeight="1">
      <c r="A46" s="136"/>
      <c r="B46" s="195"/>
      <c r="C46" s="142"/>
      <c r="D46" s="174"/>
      <c r="E46" s="139"/>
      <c r="F46" s="139"/>
      <c r="G46" s="176"/>
      <c r="H46" s="139"/>
      <c r="I46" s="139"/>
      <c r="J46" s="199"/>
      <c r="K46" s="17"/>
    </row>
    <row r="47" spans="1:11" ht="113.25" customHeight="1">
      <c r="A47" s="137"/>
      <c r="B47" s="196"/>
      <c r="C47" s="142"/>
      <c r="D47" s="174"/>
      <c r="E47" s="139"/>
      <c r="F47" s="139"/>
      <c r="G47" s="176"/>
      <c r="H47" s="139"/>
      <c r="I47" s="139"/>
      <c r="J47" s="199"/>
      <c r="K47" s="17"/>
    </row>
    <row r="48" spans="1:11" ht="408" customHeight="1">
      <c r="A48" s="135"/>
      <c r="B48" s="197" t="s">
        <v>40</v>
      </c>
      <c r="C48" s="142"/>
      <c r="D48" s="174"/>
      <c r="E48" s="139"/>
      <c r="F48" s="139"/>
      <c r="G48" s="176"/>
      <c r="H48" s="139"/>
      <c r="I48" s="139"/>
      <c r="J48" s="199"/>
      <c r="K48" s="17"/>
    </row>
    <row r="49" spans="1:11" ht="326.25" customHeight="1">
      <c r="A49" s="137"/>
      <c r="B49" s="198"/>
      <c r="C49" s="143"/>
      <c r="D49" s="175"/>
      <c r="E49" s="140"/>
      <c r="F49" s="140"/>
      <c r="G49" s="148"/>
      <c r="H49" s="140"/>
      <c r="I49" s="140"/>
      <c r="J49" s="193"/>
      <c r="K49" s="17"/>
    </row>
    <row r="50" spans="1:11" ht="214.5" customHeight="1">
      <c r="A50" s="36" t="s">
        <v>103</v>
      </c>
      <c r="B50" s="37" t="s">
        <v>60</v>
      </c>
      <c r="C50" s="53" t="s">
        <v>8</v>
      </c>
      <c r="D50" s="95">
        <f t="shared" si="0"/>
        <v>0</v>
      </c>
      <c r="E50" s="91">
        <v>0</v>
      </c>
      <c r="F50" s="102">
        <v>0</v>
      </c>
      <c r="G50" s="44">
        <f t="shared" si="1"/>
        <v>0</v>
      </c>
      <c r="H50" s="91">
        <v>0</v>
      </c>
      <c r="I50" s="91">
        <v>0</v>
      </c>
      <c r="J50" s="39"/>
      <c r="K50" s="17"/>
    </row>
    <row r="51" spans="1:11" s="20" customFormat="1" ht="198.75" customHeight="1">
      <c r="A51" s="23" t="s">
        <v>104</v>
      </c>
      <c r="B51" s="38" t="s">
        <v>71</v>
      </c>
      <c r="C51" s="51" t="s">
        <v>8</v>
      </c>
      <c r="D51" s="95">
        <f t="shared" si="0"/>
        <v>0</v>
      </c>
      <c r="E51" s="44">
        <v>0</v>
      </c>
      <c r="F51" s="44">
        <v>0</v>
      </c>
      <c r="G51" s="44">
        <f t="shared" si="1"/>
        <v>0</v>
      </c>
      <c r="H51" s="44">
        <v>0</v>
      </c>
      <c r="I51" s="44">
        <v>0</v>
      </c>
      <c r="J51" s="40"/>
      <c r="K51" s="21"/>
    </row>
    <row r="52" spans="1:11" ht="30.75" customHeight="1">
      <c r="A52" s="160" t="s">
        <v>105</v>
      </c>
      <c r="B52" s="151" t="s">
        <v>39</v>
      </c>
      <c r="C52" s="164" t="s">
        <v>13</v>
      </c>
      <c r="D52" s="155">
        <f t="shared" si="0"/>
        <v>0</v>
      </c>
      <c r="E52" s="157">
        <f>SUM(E57:E59)</f>
        <v>0</v>
      </c>
      <c r="F52" s="157">
        <f>SUM(F57:F59)</f>
        <v>0</v>
      </c>
      <c r="G52" s="157">
        <f t="shared" si="1"/>
        <v>0</v>
      </c>
      <c r="H52" s="157">
        <f>SUM(H57:H59)</f>
        <v>0</v>
      </c>
      <c r="I52" s="157">
        <f>SUM(I57:I59)</f>
        <v>0</v>
      </c>
      <c r="J52" s="183" t="s">
        <v>86</v>
      </c>
      <c r="K52" s="17"/>
    </row>
    <row r="53" spans="1:11" ht="409.5" customHeight="1">
      <c r="A53" s="161"/>
      <c r="B53" s="163"/>
      <c r="C53" s="165"/>
      <c r="D53" s="167"/>
      <c r="E53" s="159"/>
      <c r="F53" s="159"/>
      <c r="G53" s="159"/>
      <c r="H53" s="159"/>
      <c r="I53" s="159"/>
      <c r="J53" s="184"/>
      <c r="K53" s="17"/>
    </row>
    <row r="54" spans="1:11" ht="409.5" customHeight="1">
      <c r="A54" s="161"/>
      <c r="B54" s="163"/>
      <c r="C54" s="165"/>
      <c r="D54" s="167"/>
      <c r="E54" s="159"/>
      <c r="F54" s="159"/>
      <c r="G54" s="159"/>
      <c r="H54" s="159"/>
      <c r="I54" s="159"/>
      <c r="J54" s="184"/>
      <c r="K54" s="17"/>
    </row>
    <row r="55" spans="1:11" ht="409.5" customHeight="1">
      <c r="A55" s="162"/>
      <c r="B55" s="152"/>
      <c r="C55" s="166"/>
      <c r="D55" s="156"/>
      <c r="E55" s="158"/>
      <c r="F55" s="158"/>
      <c r="G55" s="158"/>
      <c r="H55" s="158"/>
      <c r="I55" s="158"/>
      <c r="J55" s="185"/>
      <c r="K55" s="17"/>
    </row>
    <row r="56" spans="1:11" s="18" customFormat="1" ht="66">
      <c r="A56" s="24" t="s">
        <v>106</v>
      </c>
      <c r="B56" s="30" t="s">
        <v>38</v>
      </c>
      <c r="C56" s="24" t="s">
        <v>13</v>
      </c>
      <c r="D56" s="95">
        <f t="shared" si="0"/>
        <v>0</v>
      </c>
      <c r="E56" s="44">
        <f>SUM(E57)</f>
        <v>0</v>
      </c>
      <c r="F56" s="44">
        <f>SUM(F57)</f>
        <v>0</v>
      </c>
      <c r="G56" s="44">
        <f t="shared" si="1"/>
        <v>0</v>
      </c>
      <c r="H56" s="44">
        <f>SUM(H57)</f>
        <v>0</v>
      </c>
      <c r="I56" s="44">
        <f>SUM(I57)</f>
        <v>0</v>
      </c>
      <c r="J56" s="24"/>
      <c r="K56" s="19"/>
    </row>
    <row r="57" spans="1:11" ht="251.25" customHeight="1">
      <c r="A57" s="149" t="s">
        <v>107</v>
      </c>
      <c r="B57" s="151" t="s">
        <v>36</v>
      </c>
      <c r="C57" s="153" t="s">
        <v>13</v>
      </c>
      <c r="D57" s="155">
        <f t="shared" si="0"/>
        <v>0</v>
      </c>
      <c r="E57" s="157">
        <f>SUM(E59)</f>
        <v>0</v>
      </c>
      <c r="F57" s="157">
        <f>SUM(F59)</f>
        <v>0</v>
      </c>
      <c r="G57" s="157">
        <f t="shared" si="1"/>
        <v>0</v>
      </c>
      <c r="H57" s="157">
        <f>SUM(H59)</f>
        <v>0</v>
      </c>
      <c r="I57" s="157">
        <f>SUM(I59)</f>
        <v>0</v>
      </c>
      <c r="J57" s="181" t="s">
        <v>108</v>
      </c>
      <c r="K57" s="17"/>
    </row>
    <row r="58" spans="1:11" ht="394.5" customHeight="1">
      <c r="A58" s="150"/>
      <c r="B58" s="152"/>
      <c r="C58" s="154"/>
      <c r="D58" s="156"/>
      <c r="E58" s="158"/>
      <c r="F58" s="158"/>
      <c r="G58" s="158"/>
      <c r="H58" s="158"/>
      <c r="I58" s="158"/>
      <c r="J58" s="182"/>
      <c r="K58" s="17"/>
    </row>
    <row r="59" spans="1:11" ht="45" customHeight="1">
      <c r="A59" s="16"/>
      <c r="B59" s="4"/>
      <c r="C59" s="3"/>
      <c r="D59" s="90">
        <f t="shared" si="0"/>
        <v>0</v>
      </c>
      <c r="E59" s="89"/>
      <c r="F59" s="99"/>
      <c r="G59" s="93">
        <f t="shared" si="1"/>
        <v>0</v>
      </c>
      <c r="H59" s="89"/>
      <c r="I59" s="89"/>
      <c r="J59" s="77"/>
      <c r="K59" s="17"/>
    </row>
    <row r="60" spans="2:11" ht="73.5" customHeight="1">
      <c r="B60" s="5"/>
      <c r="C60" s="6"/>
      <c r="D60" s="6"/>
      <c r="E60" s="7"/>
      <c r="F60" s="7"/>
      <c r="G60" s="7"/>
      <c r="H60" s="7"/>
      <c r="I60" s="7"/>
      <c r="J60" s="8"/>
      <c r="K60" s="17"/>
    </row>
    <row r="61" spans="2:11" ht="32.25" customHeight="1">
      <c r="B61" s="177" t="s">
        <v>16</v>
      </c>
      <c r="C61" s="177"/>
      <c r="D61" s="177"/>
      <c r="E61" s="177"/>
      <c r="F61" s="177"/>
      <c r="G61" s="87"/>
      <c r="H61" s="9"/>
      <c r="I61" s="9"/>
      <c r="J61" s="75" t="s">
        <v>17</v>
      </c>
      <c r="K61" s="17"/>
    </row>
    <row r="62" spans="2:11" ht="38.25" customHeight="1">
      <c r="B62" s="80"/>
      <c r="C62" s="80"/>
      <c r="D62" s="87"/>
      <c r="E62" s="80"/>
      <c r="F62" s="101"/>
      <c r="G62" s="87"/>
      <c r="H62" s="9"/>
      <c r="I62" s="9"/>
      <c r="J62" s="75"/>
      <c r="K62" s="17"/>
    </row>
    <row r="63" spans="2:11" ht="54.75" customHeight="1">
      <c r="B63" s="80"/>
      <c r="C63" s="80"/>
      <c r="D63" s="87"/>
      <c r="E63" s="80"/>
      <c r="F63" s="101"/>
      <c r="G63" s="87"/>
      <c r="H63" s="9"/>
      <c r="I63" s="9"/>
      <c r="J63" s="75"/>
      <c r="K63" s="17"/>
    </row>
    <row r="64" spans="2:11" ht="49.5" customHeight="1">
      <c r="B64" s="80"/>
      <c r="C64" s="80"/>
      <c r="D64" s="87"/>
      <c r="E64" s="80"/>
      <c r="F64" s="101"/>
      <c r="G64" s="87"/>
      <c r="H64" s="9"/>
      <c r="I64" s="9"/>
      <c r="J64" s="75"/>
      <c r="K64" s="17"/>
    </row>
    <row r="65" spans="2:11" ht="45.75" customHeight="1">
      <c r="B65" s="80"/>
      <c r="C65" s="80"/>
      <c r="D65" s="87"/>
      <c r="E65" s="80"/>
      <c r="F65" s="101"/>
      <c r="G65" s="87"/>
      <c r="H65" s="9"/>
      <c r="I65" s="9"/>
      <c r="J65" s="75"/>
      <c r="K65" s="17"/>
    </row>
    <row r="66" spans="2:11" ht="47.25" customHeight="1">
      <c r="B66" s="74" t="s">
        <v>76</v>
      </c>
      <c r="C66" s="80"/>
      <c r="D66" s="87"/>
      <c r="E66" s="80"/>
      <c r="F66" s="101"/>
      <c r="G66" s="87"/>
      <c r="H66" s="9"/>
      <c r="I66" s="9"/>
      <c r="J66" s="75"/>
      <c r="K66" s="17"/>
    </row>
    <row r="67" spans="2:11" ht="36.75" customHeight="1">
      <c r="B67" s="74" t="s">
        <v>84</v>
      </c>
      <c r="C67" s="80"/>
      <c r="D67" s="87"/>
      <c r="E67" s="80"/>
      <c r="F67" s="101"/>
      <c r="G67" s="87"/>
      <c r="H67" s="9"/>
      <c r="I67" s="9"/>
      <c r="J67" s="75"/>
      <c r="K67" s="17"/>
    </row>
    <row r="68" spans="2:11" ht="36" customHeight="1">
      <c r="B68" s="74"/>
      <c r="C68" s="11"/>
      <c r="D68" s="11"/>
      <c r="E68" s="12"/>
      <c r="F68" s="12"/>
      <c r="G68" s="12"/>
      <c r="H68" s="9"/>
      <c r="I68" s="9"/>
      <c r="J68" s="10"/>
      <c r="K68" s="17"/>
    </row>
    <row r="69" spans="2:11" ht="36" customHeight="1">
      <c r="B69" s="74"/>
      <c r="C69" s="11"/>
      <c r="D69" s="11"/>
      <c r="E69" s="12"/>
      <c r="F69" s="12"/>
      <c r="G69" s="12"/>
      <c r="H69" s="9"/>
      <c r="I69" s="9"/>
      <c r="J69" s="10"/>
      <c r="K69" s="17"/>
    </row>
    <row r="70" spans="2:11" ht="37.5" customHeight="1">
      <c r="B70" s="74"/>
      <c r="C70" s="11"/>
      <c r="D70" s="11"/>
      <c r="E70" s="12"/>
      <c r="F70" s="12"/>
      <c r="G70" s="12"/>
      <c r="H70" s="9"/>
      <c r="I70" s="9"/>
      <c r="J70" s="10"/>
      <c r="K70" s="17"/>
    </row>
    <row r="71" spans="2:11" ht="28.5" customHeight="1">
      <c r="B71" s="74"/>
      <c r="C71" s="11"/>
      <c r="D71" s="11"/>
      <c r="E71" s="12"/>
      <c r="F71" s="12"/>
      <c r="G71" s="12"/>
      <c r="H71" s="9"/>
      <c r="I71" s="9"/>
      <c r="J71" s="10"/>
      <c r="K71" s="17"/>
    </row>
    <row r="72" spans="2:11" ht="33.75" customHeight="1">
      <c r="B72" s="1"/>
      <c r="C72" s="6"/>
      <c r="D72" s="6"/>
      <c r="E72" s="7"/>
      <c r="F72" s="7"/>
      <c r="G72" s="7"/>
      <c r="H72" s="7"/>
      <c r="I72" s="7"/>
      <c r="J72" s="8"/>
      <c r="K72" s="17"/>
    </row>
    <row r="73" spans="1:11" ht="73.5" customHeight="1">
      <c r="A73" s="113"/>
      <c r="B73" s="178"/>
      <c r="C73" s="178"/>
      <c r="D73" s="178"/>
      <c r="E73" s="178"/>
      <c r="F73" s="178"/>
      <c r="G73" s="178"/>
      <c r="H73" s="178"/>
      <c r="I73" s="178"/>
      <c r="J73" s="178"/>
      <c r="K73" s="17"/>
    </row>
    <row r="74" spans="1:11" ht="37.5" customHeight="1">
      <c r="A74" s="113"/>
      <c r="B74" s="204"/>
      <c r="C74" s="202"/>
      <c r="D74" s="202"/>
      <c r="E74" s="202"/>
      <c r="F74" s="202"/>
      <c r="G74" s="202"/>
      <c r="H74" s="202"/>
      <c r="I74" s="202"/>
      <c r="J74" s="203"/>
      <c r="K74" s="17"/>
    </row>
    <row r="75" spans="1:11" ht="27.75">
      <c r="A75" s="113"/>
      <c r="B75" s="204"/>
      <c r="C75" s="202"/>
      <c r="D75" s="202"/>
      <c r="E75" s="202"/>
      <c r="F75" s="202"/>
      <c r="G75" s="202"/>
      <c r="H75" s="202"/>
      <c r="I75" s="202"/>
      <c r="J75" s="203"/>
      <c r="K75" s="17"/>
    </row>
    <row r="76" spans="1:11" ht="27.75" customHeight="1">
      <c r="A76" s="113"/>
      <c r="B76" s="204"/>
      <c r="C76" s="202"/>
      <c r="D76" s="202"/>
      <c r="E76" s="202"/>
      <c r="F76" s="207"/>
      <c r="G76" s="202"/>
      <c r="H76" s="202"/>
      <c r="I76" s="202"/>
      <c r="J76" s="203"/>
      <c r="K76" s="17"/>
    </row>
    <row r="77" spans="1:11" ht="42" customHeight="1">
      <c r="A77" s="113"/>
      <c r="B77" s="204"/>
      <c r="C77" s="202"/>
      <c r="D77" s="202"/>
      <c r="E77" s="202"/>
      <c r="F77" s="207"/>
      <c r="G77" s="202"/>
      <c r="H77" s="202"/>
      <c r="I77" s="202"/>
      <c r="J77" s="203"/>
      <c r="K77" s="17"/>
    </row>
    <row r="78" spans="1:11" ht="33">
      <c r="A78" s="113"/>
      <c r="B78" s="205"/>
      <c r="C78" s="205"/>
      <c r="D78" s="114"/>
      <c r="E78" s="114"/>
      <c r="F78" s="115"/>
      <c r="G78" s="114"/>
      <c r="H78" s="114"/>
      <c r="I78" s="114"/>
      <c r="J78" s="116"/>
      <c r="K78" s="17"/>
    </row>
    <row r="79" spans="1:11" ht="138.75" customHeight="1">
      <c r="A79" s="117"/>
      <c r="B79" s="118"/>
      <c r="C79" s="118"/>
      <c r="D79" s="115"/>
      <c r="E79" s="115"/>
      <c r="F79" s="115"/>
      <c r="G79" s="115"/>
      <c r="H79" s="115"/>
      <c r="I79" s="115"/>
      <c r="J79" s="119"/>
      <c r="K79" s="17"/>
    </row>
    <row r="80" spans="1:11" ht="141" customHeight="1">
      <c r="A80" s="117"/>
      <c r="B80" s="109"/>
      <c r="C80" s="81"/>
      <c r="D80" s="120"/>
      <c r="E80" s="120"/>
      <c r="F80" s="120"/>
      <c r="G80" s="121"/>
      <c r="H80" s="120"/>
      <c r="I80" s="120"/>
      <c r="J80" s="122"/>
      <c r="K80" s="17"/>
    </row>
    <row r="81" spans="1:11" ht="138.75" customHeight="1">
      <c r="A81" s="117"/>
      <c r="B81" s="109"/>
      <c r="C81" s="81"/>
      <c r="D81" s="120"/>
      <c r="E81" s="120"/>
      <c r="F81" s="120"/>
      <c r="G81" s="120"/>
      <c r="H81" s="120"/>
      <c r="I81" s="120"/>
      <c r="J81" s="123"/>
      <c r="K81" s="17"/>
    </row>
    <row r="82" spans="1:11" ht="210" customHeight="1">
      <c r="A82" s="117"/>
      <c r="B82" s="109"/>
      <c r="C82" s="81"/>
      <c r="D82" s="120"/>
      <c r="E82" s="120"/>
      <c r="F82" s="120"/>
      <c r="G82" s="121"/>
      <c r="H82" s="120"/>
      <c r="I82" s="120"/>
      <c r="J82" s="123"/>
      <c r="K82" s="17"/>
    </row>
    <row r="83" spans="1:11" ht="260.25" customHeight="1">
      <c r="A83" s="117"/>
      <c r="B83" s="109"/>
      <c r="C83" s="81"/>
      <c r="D83" s="120"/>
      <c r="E83" s="120"/>
      <c r="F83" s="120"/>
      <c r="G83" s="120"/>
      <c r="H83" s="120"/>
      <c r="I83" s="120"/>
      <c r="J83" s="123"/>
      <c r="K83" s="17"/>
    </row>
    <row r="84" spans="1:11" ht="377.25" customHeight="1">
      <c r="A84" s="117"/>
      <c r="B84" s="109"/>
      <c r="C84" s="81"/>
      <c r="D84" s="120"/>
      <c r="E84" s="120"/>
      <c r="F84" s="120"/>
      <c r="G84" s="121"/>
      <c r="H84" s="120"/>
      <c r="I84" s="120"/>
      <c r="J84" s="123"/>
      <c r="K84" s="17"/>
    </row>
    <row r="85" spans="1:11" ht="174.75" customHeight="1">
      <c r="A85" s="117"/>
      <c r="B85" s="109"/>
      <c r="C85" s="81"/>
      <c r="D85" s="120"/>
      <c r="E85" s="120"/>
      <c r="F85" s="120"/>
      <c r="G85" s="120"/>
      <c r="H85" s="120"/>
      <c r="I85" s="120"/>
      <c r="J85" s="123"/>
      <c r="K85" s="17"/>
    </row>
    <row r="86" spans="1:11" ht="87.75" customHeight="1">
      <c r="A86" s="117"/>
      <c r="B86" s="118"/>
      <c r="C86" s="124"/>
      <c r="D86" s="115"/>
      <c r="E86" s="115"/>
      <c r="F86" s="115"/>
      <c r="G86" s="114"/>
      <c r="H86" s="115"/>
      <c r="I86" s="115"/>
      <c r="J86" s="125"/>
      <c r="K86" s="17"/>
    </row>
    <row r="87" spans="1:11" ht="86.25" customHeight="1">
      <c r="A87" s="117"/>
      <c r="B87" s="109"/>
      <c r="C87" s="81"/>
      <c r="D87" s="120"/>
      <c r="E87" s="120"/>
      <c r="F87" s="120"/>
      <c r="G87" s="120"/>
      <c r="H87" s="120"/>
      <c r="I87" s="120"/>
      <c r="J87" s="123"/>
      <c r="K87" s="17"/>
    </row>
    <row r="88" spans="1:11" ht="108.75" customHeight="1">
      <c r="A88" s="117"/>
      <c r="B88" s="118"/>
      <c r="C88" s="124"/>
      <c r="D88" s="115"/>
      <c r="E88" s="115"/>
      <c r="F88" s="115"/>
      <c r="G88" s="114"/>
      <c r="H88" s="115"/>
      <c r="I88" s="115"/>
      <c r="J88" s="125"/>
      <c r="K88" s="17"/>
    </row>
    <row r="89" spans="1:11" ht="279" customHeight="1">
      <c r="A89" s="117"/>
      <c r="B89" s="109"/>
      <c r="C89" s="81"/>
      <c r="D89" s="120"/>
      <c r="E89" s="120"/>
      <c r="F89" s="120"/>
      <c r="G89" s="120"/>
      <c r="H89" s="120"/>
      <c r="I89" s="120"/>
      <c r="J89" s="123"/>
      <c r="K89" s="17"/>
    </row>
    <row r="90" spans="1:11" ht="87" customHeight="1">
      <c r="A90" s="117"/>
      <c r="B90" s="118"/>
      <c r="C90" s="126"/>
      <c r="D90" s="115"/>
      <c r="E90" s="115"/>
      <c r="F90" s="115"/>
      <c r="G90" s="114"/>
      <c r="H90" s="115"/>
      <c r="I90" s="115"/>
      <c r="J90" s="125"/>
      <c r="K90" s="17"/>
    </row>
    <row r="91" spans="1:11" ht="378" customHeight="1">
      <c r="A91" s="117"/>
      <c r="B91" s="109"/>
      <c r="C91" s="81"/>
      <c r="D91" s="120"/>
      <c r="E91" s="120"/>
      <c r="F91" s="120"/>
      <c r="G91" s="120"/>
      <c r="H91" s="120"/>
      <c r="I91" s="120"/>
      <c r="J91" s="123"/>
      <c r="K91" s="17"/>
    </row>
    <row r="92" spans="1:11" ht="33">
      <c r="A92" s="117"/>
      <c r="B92" s="118"/>
      <c r="C92" s="124"/>
      <c r="D92" s="115"/>
      <c r="E92" s="115"/>
      <c r="F92" s="115"/>
      <c r="G92" s="114"/>
      <c r="H92" s="115"/>
      <c r="I92" s="115"/>
      <c r="J92" s="125"/>
      <c r="K92" s="17"/>
    </row>
    <row r="93" spans="1:11" ht="252" customHeight="1">
      <c r="A93" s="117"/>
      <c r="B93" s="109"/>
      <c r="C93" s="81"/>
      <c r="D93" s="120"/>
      <c r="E93" s="120"/>
      <c r="F93" s="120"/>
      <c r="G93" s="120"/>
      <c r="H93" s="120"/>
      <c r="I93" s="120"/>
      <c r="J93" s="123"/>
      <c r="K93" s="17"/>
    </row>
    <row r="94" spans="1:11" ht="78.75" customHeight="1">
      <c r="A94" s="117"/>
      <c r="B94" s="118"/>
      <c r="C94" s="124"/>
      <c r="D94" s="115"/>
      <c r="E94" s="115"/>
      <c r="F94" s="115"/>
      <c r="G94" s="114"/>
      <c r="H94" s="115"/>
      <c r="I94" s="115"/>
      <c r="J94" s="125"/>
      <c r="K94" s="17"/>
    </row>
    <row r="95" spans="1:11" ht="141" customHeight="1">
      <c r="A95" s="117"/>
      <c r="B95" s="109"/>
      <c r="C95" s="81"/>
      <c r="D95" s="120"/>
      <c r="E95" s="120"/>
      <c r="F95" s="120"/>
      <c r="G95" s="127"/>
      <c r="H95" s="127"/>
      <c r="I95" s="127"/>
      <c r="J95" s="123"/>
      <c r="K95" s="17"/>
    </row>
    <row r="96" spans="1:11" ht="147" customHeight="1">
      <c r="A96" s="117"/>
      <c r="B96" s="118"/>
      <c r="C96" s="128"/>
      <c r="D96" s="115"/>
      <c r="E96" s="115"/>
      <c r="F96" s="115"/>
      <c r="G96" s="114"/>
      <c r="H96" s="115"/>
      <c r="I96" s="115"/>
      <c r="J96" s="125"/>
      <c r="K96" s="17"/>
    </row>
    <row r="97" spans="1:11" ht="239.25" customHeight="1">
      <c r="A97" s="117"/>
      <c r="B97" s="109"/>
      <c r="C97" s="81"/>
      <c r="D97" s="120"/>
      <c r="E97" s="120"/>
      <c r="F97" s="120"/>
      <c r="G97" s="120"/>
      <c r="H97" s="120"/>
      <c r="I97" s="120"/>
      <c r="J97" s="123"/>
      <c r="K97" s="17"/>
    </row>
    <row r="98" spans="1:11" ht="77.25" customHeight="1">
      <c r="A98" s="117"/>
      <c r="B98" s="118"/>
      <c r="C98" s="124"/>
      <c r="D98" s="115"/>
      <c r="E98" s="115"/>
      <c r="F98" s="115"/>
      <c r="G98" s="114"/>
      <c r="H98" s="115"/>
      <c r="I98" s="115"/>
      <c r="J98" s="125"/>
      <c r="K98" s="17"/>
    </row>
    <row r="99" spans="1:11" ht="147" customHeight="1">
      <c r="A99" s="117"/>
      <c r="B99" s="109"/>
      <c r="C99" s="81"/>
      <c r="D99" s="120"/>
      <c r="E99" s="120"/>
      <c r="F99" s="120"/>
      <c r="G99" s="120"/>
      <c r="H99" s="120"/>
      <c r="I99" s="120"/>
      <c r="J99" s="123"/>
      <c r="K99" s="17"/>
    </row>
    <row r="100" spans="1:11" ht="79.5" customHeight="1">
      <c r="A100" s="117"/>
      <c r="B100" s="118"/>
      <c r="C100" s="124"/>
      <c r="D100" s="115"/>
      <c r="E100" s="115"/>
      <c r="F100" s="115"/>
      <c r="G100" s="114"/>
      <c r="H100" s="115"/>
      <c r="I100" s="115"/>
      <c r="J100" s="125"/>
      <c r="K100" s="17"/>
    </row>
    <row r="101" spans="1:11" ht="376.5" customHeight="1">
      <c r="A101" s="117"/>
      <c r="B101" s="109"/>
      <c r="C101" s="81"/>
      <c r="D101" s="120"/>
      <c r="E101" s="120"/>
      <c r="F101" s="120"/>
      <c r="G101" s="120"/>
      <c r="H101" s="120"/>
      <c r="I101" s="120"/>
      <c r="J101" s="123"/>
      <c r="K101" s="17"/>
    </row>
    <row r="102" spans="1:11" ht="118.5" customHeight="1">
      <c r="A102" s="117"/>
      <c r="B102" s="118"/>
      <c r="C102" s="124"/>
      <c r="D102" s="115"/>
      <c r="E102" s="115"/>
      <c r="F102" s="115"/>
      <c r="G102" s="114"/>
      <c r="H102" s="115"/>
      <c r="I102" s="115"/>
      <c r="J102" s="125"/>
      <c r="K102" s="17"/>
    </row>
    <row r="103" spans="1:11" ht="108" customHeight="1">
      <c r="A103" s="117"/>
      <c r="B103" s="109"/>
      <c r="C103" s="81"/>
      <c r="D103" s="120"/>
      <c r="E103" s="120"/>
      <c r="F103" s="120"/>
      <c r="G103" s="120"/>
      <c r="H103" s="120"/>
      <c r="I103" s="120"/>
      <c r="J103" s="123"/>
      <c r="K103" s="17"/>
    </row>
    <row r="104" spans="1:11" ht="105.75" customHeight="1">
      <c r="A104" s="117"/>
      <c r="B104" s="118"/>
      <c r="C104" s="124"/>
      <c r="D104" s="115"/>
      <c r="E104" s="115"/>
      <c r="F104" s="115"/>
      <c r="G104" s="114"/>
      <c r="H104" s="115"/>
      <c r="I104" s="115"/>
      <c r="J104" s="125"/>
      <c r="K104" s="17"/>
    </row>
    <row r="105" spans="1:11" ht="180.75" customHeight="1">
      <c r="A105" s="117"/>
      <c r="B105" s="109"/>
      <c r="C105" s="81"/>
      <c r="D105" s="120"/>
      <c r="E105" s="120"/>
      <c r="F105" s="120"/>
      <c r="G105" s="120"/>
      <c r="H105" s="120"/>
      <c r="I105" s="120"/>
      <c r="J105" s="123"/>
      <c r="K105" s="17"/>
    </row>
    <row r="106" spans="1:11" ht="73.5" customHeight="1">
      <c r="A106" s="117"/>
      <c r="B106" s="118"/>
      <c r="C106" s="124"/>
      <c r="D106" s="115"/>
      <c r="E106" s="115"/>
      <c r="F106" s="115"/>
      <c r="G106" s="114"/>
      <c r="H106" s="115"/>
      <c r="I106" s="115"/>
      <c r="J106" s="125"/>
      <c r="K106" s="17"/>
    </row>
    <row r="107" spans="1:11" ht="315.75" customHeight="1">
      <c r="A107" s="117"/>
      <c r="B107" s="109"/>
      <c r="C107" s="81"/>
      <c r="D107" s="120"/>
      <c r="E107" s="120"/>
      <c r="F107" s="120"/>
      <c r="G107" s="120"/>
      <c r="H107" s="120"/>
      <c r="I107" s="120"/>
      <c r="J107" s="123"/>
      <c r="K107" s="17"/>
    </row>
    <row r="108" spans="1:11" ht="75.75" customHeight="1">
      <c r="A108" s="117"/>
      <c r="B108" s="118"/>
      <c r="C108" s="124"/>
      <c r="D108" s="115"/>
      <c r="E108" s="115"/>
      <c r="F108" s="115"/>
      <c r="G108" s="114"/>
      <c r="H108" s="115"/>
      <c r="I108" s="115"/>
      <c r="J108" s="125"/>
      <c r="K108" s="17"/>
    </row>
    <row r="109" spans="1:11" ht="375.75" customHeight="1">
      <c r="A109" s="117"/>
      <c r="B109" s="109"/>
      <c r="C109" s="81"/>
      <c r="D109" s="120"/>
      <c r="E109" s="120"/>
      <c r="F109" s="120"/>
      <c r="G109" s="120"/>
      <c r="H109" s="120"/>
      <c r="I109" s="120"/>
      <c r="J109" s="123"/>
      <c r="K109" s="17"/>
    </row>
    <row r="110" spans="1:11" ht="174" customHeight="1">
      <c r="A110" s="117"/>
      <c r="B110" s="118"/>
      <c r="C110" s="129"/>
      <c r="D110" s="115"/>
      <c r="E110" s="115"/>
      <c r="F110" s="115"/>
      <c r="G110" s="114"/>
      <c r="H110" s="115"/>
      <c r="I110" s="115"/>
      <c r="J110" s="130"/>
      <c r="K110" s="17"/>
    </row>
    <row r="111" spans="1:11" ht="76.5" customHeight="1">
      <c r="A111" s="117"/>
      <c r="B111" s="206"/>
      <c r="C111" s="82"/>
      <c r="D111" s="120"/>
      <c r="E111" s="120"/>
      <c r="F111" s="120"/>
      <c r="G111" s="120"/>
      <c r="H111" s="120"/>
      <c r="I111" s="120"/>
      <c r="J111" s="84"/>
      <c r="K111" s="17"/>
    </row>
    <row r="112" spans="1:11" ht="70.5" customHeight="1">
      <c r="A112" s="117"/>
      <c r="B112" s="206"/>
      <c r="C112" s="82"/>
      <c r="D112" s="120"/>
      <c r="E112" s="120"/>
      <c r="F112" s="120"/>
      <c r="G112" s="121"/>
      <c r="H112" s="120"/>
      <c r="I112" s="120"/>
      <c r="J112" s="84"/>
      <c r="K112" s="17"/>
    </row>
    <row r="113" spans="1:11" ht="70.5" customHeight="1">
      <c r="A113" s="117"/>
      <c r="B113" s="206"/>
      <c r="C113" s="82"/>
      <c r="D113" s="120"/>
      <c r="E113" s="120"/>
      <c r="F113" s="120"/>
      <c r="G113" s="120"/>
      <c r="H113" s="120"/>
      <c r="I113" s="120"/>
      <c r="J113" s="84"/>
      <c r="K113" s="17"/>
    </row>
    <row r="114" spans="1:11" ht="69" customHeight="1">
      <c r="A114" s="117"/>
      <c r="B114" s="206"/>
      <c r="C114" s="82"/>
      <c r="D114" s="120"/>
      <c r="E114" s="120"/>
      <c r="F114" s="120"/>
      <c r="G114" s="121"/>
      <c r="H114" s="120"/>
      <c r="I114" s="120"/>
      <c r="J114" s="84"/>
      <c r="K114" s="17"/>
    </row>
    <row r="115" spans="1:11" ht="70.5" customHeight="1">
      <c r="A115" s="117"/>
      <c r="B115" s="206"/>
      <c r="C115" s="82"/>
      <c r="D115" s="120"/>
      <c r="E115" s="120"/>
      <c r="F115" s="120"/>
      <c r="G115" s="120"/>
      <c r="H115" s="120"/>
      <c r="I115" s="120"/>
      <c r="J115" s="84"/>
      <c r="K115" s="17"/>
    </row>
    <row r="116" spans="1:11" ht="70.5" customHeight="1">
      <c r="A116" s="117"/>
      <c r="B116" s="206"/>
      <c r="C116" s="82"/>
      <c r="D116" s="120"/>
      <c r="E116" s="120"/>
      <c r="F116" s="120"/>
      <c r="G116" s="121"/>
      <c r="H116" s="120"/>
      <c r="I116" s="120"/>
      <c r="J116" s="84"/>
      <c r="K116" s="17"/>
    </row>
    <row r="117" spans="1:11" ht="70.5" customHeight="1">
      <c r="A117" s="117"/>
      <c r="B117" s="206"/>
      <c r="C117" s="82"/>
      <c r="D117" s="120"/>
      <c r="E117" s="120"/>
      <c r="F117" s="120"/>
      <c r="G117" s="120"/>
      <c r="H117" s="120"/>
      <c r="I117" s="120"/>
      <c r="J117" s="84"/>
      <c r="K117" s="17"/>
    </row>
    <row r="118" spans="1:11" ht="72.75" customHeight="1">
      <c r="A118" s="117"/>
      <c r="B118" s="206"/>
      <c r="C118" s="82"/>
      <c r="D118" s="120"/>
      <c r="E118" s="120"/>
      <c r="F118" s="120"/>
      <c r="G118" s="121"/>
      <c r="H118" s="120"/>
      <c r="I118" s="120"/>
      <c r="J118" s="84"/>
      <c r="K118" s="17"/>
    </row>
    <row r="119" spans="1:11" ht="70.5" customHeight="1">
      <c r="A119" s="117"/>
      <c r="B119" s="206"/>
      <c r="C119" s="82"/>
      <c r="D119" s="120"/>
      <c r="E119" s="120"/>
      <c r="F119" s="120"/>
      <c r="G119" s="120"/>
      <c r="H119" s="120"/>
      <c r="I119" s="120"/>
      <c r="J119" s="84"/>
      <c r="K119" s="17"/>
    </row>
    <row r="120" spans="1:11" ht="72.75" customHeight="1">
      <c r="A120" s="117"/>
      <c r="B120" s="206"/>
      <c r="C120" s="82"/>
      <c r="D120" s="120"/>
      <c r="E120" s="120"/>
      <c r="F120" s="120"/>
      <c r="G120" s="121"/>
      <c r="H120" s="120"/>
      <c r="I120" s="120"/>
      <c r="J120" s="84"/>
      <c r="K120" s="17"/>
    </row>
    <row r="121" spans="1:11" ht="69" customHeight="1">
      <c r="A121" s="117"/>
      <c r="B121" s="206"/>
      <c r="C121" s="82"/>
      <c r="D121" s="120"/>
      <c r="E121" s="120"/>
      <c r="F121" s="120"/>
      <c r="G121" s="120"/>
      <c r="H121" s="120"/>
      <c r="I121" s="120"/>
      <c r="J121" s="84"/>
      <c r="K121" s="17"/>
    </row>
    <row r="122" spans="1:11" ht="69" customHeight="1">
      <c r="A122" s="117"/>
      <c r="B122" s="206"/>
      <c r="C122" s="82"/>
      <c r="D122" s="120"/>
      <c r="E122" s="120"/>
      <c r="F122" s="120"/>
      <c r="G122" s="121"/>
      <c r="H122" s="120"/>
      <c r="I122" s="120"/>
      <c r="J122" s="84"/>
      <c r="K122" s="17"/>
    </row>
    <row r="123" spans="1:11" ht="72.75" customHeight="1">
      <c r="A123" s="117"/>
      <c r="B123" s="206"/>
      <c r="C123" s="82"/>
      <c r="D123" s="120"/>
      <c r="E123" s="120"/>
      <c r="F123" s="120"/>
      <c r="G123" s="120"/>
      <c r="H123" s="120"/>
      <c r="I123" s="120"/>
      <c r="J123" s="84"/>
      <c r="K123" s="17"/>
    </row>
    <row r="124" spans="1:11" ht="69" customHeight="1">
      <c r="A124" s="117"/>
      <c r="B124" s="206"/>
      <c r="C124" s="82"/>
      <c r="D124" s="120"/>
      <c r="E124" s="120"/>
      <c r="F124" s="120"/>
      <c r="G124" s="121"/>
      <c r="H124" s="120"/>
      <c r="I124" s="120"/>
      <c r="J124" s="84"/>
      <c r="K124" s="17"/>
    </row>
    <row r="125" spans="1:11" ht="69" customHeight="1">
      <c r="A125" s="117"/>
      <c r="B125" s="206"/>
      <c r="C125" s="82"/>
      <c r="D125" s="120"/>
      <c r="E125" s="120"/>
      <c r="F125" s="120"/>
      <c r="G125" s="120"/>
      <c r="H125" s="120"/>
      <c r="I125" s="120"/>
      <c r="J125" s="84"/>
      <c r="K125" s="17"/>
    </row>
    <row r="126" spans="1:11" ht="69" customHeight="1">
      <c r="A126" s="117"/>
      <c r="B126" s="81"/>
      <c r="C126" s="82"/>
      <c r="D126" s="82"/>
      <c r="E126" s="83"/>
      <c r="F126" s="83"/>
      <c r="G126" s="83"/>
      <c r="H126" s="83"/>
      <c r="I126" s="83"/>
      <c r="J126" s="84"/>
      <c r="K126" s="17"/>
    </row>
    <row r="127" spans="1:11" ht="69" customHeight="1">
      <c r="A127" s="17"/>
      <c r="B127" s="81"/>
      <c r="C127" s="82"/>
      <c r="D127" s="82"/>
      <c r="E127" s="83"/>
      <c r="F127" s="83"/>
      <c r="G127" s="83"/>
      <c r="H127" s="83"/>
      <c r="I127" s="83"/>
      <c r="J127" s="84"/>
      <c r="K127" s="17"/>
    </row>
    <row r="128" spans="2:11" ht="98.25" customHeight="1">
      <c r="B128" s="200" t="s">
        <v>16</v>
      </c>
      <c r="C128" s="200"/>
      <c r="D128" s="200"/>
      <c r="E128" s="200"/>
      <c r="F128" s="200"/>
      <c r="G128" s="200"/>
      <c r="H128" s="200"/>
      <c r="I128" s="201" t="s">
        <v>17</v>
      </c>
      <c r="J128" s="201"/>
      <c r="K128" s="17"/>
    </row>
    <row r="129" spans="2:11" ht="73.5" customHeight="1">
      <c r="B129" s="78"/>
      <c r="C129" s="78"/>
      <c r="D129" s="86"/>
      <c r="E129" s="78"/>
      <c r="F129" s="105"/>
      <c r="G129" s="86"/>
      <c r="H129" s="78"/>
      <c r="I129" s="79"/>
      <c r="J129" s="79"/>
      <c r="K129" s="17"/>
    </row>
    <row r="130" spans="2:11" ht="66" customHeight="1">
      <c r="B130" s="78"/>
      <c r="C130" s="78"/>
      <c r="D130" s="86"/>
      <c r="E130" s="78"/>
      <c r="F130" s="105"/>
      <c r="G130" s="86"/>
      <c r="H130" s="78"/>
      <c r="I130" s="79"/>
      <c r="J130" s="79"/>
      <c r="K130" s="17"/>
    </row>
    <row r="131" spans="2:11" ht="73.5" customHeight="1">
      <c r="B131" s="78"/>
      <c r="C131" s="78"/>
      <c r="D131" s="86"/>
      <c r="E131" s="78"/>
      <c r="F131" s="105"/>
      <c r="G131" s="86"/>
      <c r="H131" s="78"/>
      <c r="I131" s="79"/>
      <c r="J131" s="79"/>
      <c r="K131" s="17"/>
    </row>
    <row r="132" spans="2:11" ht="69.75" customHeight="1">
      <c r="B132" s="78"/>
      <c r="C132" s="78"/>
      <c r="D132" s="86"/>
      <c r="E132" s="78"/>
      <c r="F132" s="105"/>
      <c r="G132" s="86"/>
      <c r="H132" s="78"/>
      <c r="I132" s="79"/>
      <c r="J132" s="79"/>
      <c r="K132" s="17"/>
    </row>
    <row r="133" spans="2:11" ht="66" customHeight="1">
      <c r="B133" s="78"/>
      <c r="C133" s="78"/>
      <c r="D133" s="86"/>
      <c r="E133" s="78"/>
      <c r="F133" s="105"/>
      <c r="G133" s="86"/>
      <c r="H133" s="78"/>
      <c r="I133" s="79"/>
      <c r="J133" s="79"/>
      <c r="K133" s="17"/>
    </row>
    <row r="134" spans="2:11" ht="75" customHeight="1">
      <c r="B134" s="78"/>
      <c r="C134" s="78"/>
      <c r="D134" s="86"/>
      <c r="E134" s="78"/>
      <c r="F134" s="105"/>
      <c r="G134" s="86"/>
      <c r="H134" s="78"/>
      <c r="I134" s="79"/>
      <c r="J134" s="79"/>
      <c r="K134" s="17"/>
    </row>
    <row r="135" spans="2:11" ht="72" customHeight="1">
      <c r="B135" s="78"/>
      <c r="C135" s="78"/>
      <c r="D135" s="86"/>
      <c r="E135" s="78"/>
      <c r="F135" s="105"/>
      <c r="G135" s="86"/>
      <c r="H135" s="78"/>
      <c r="I135" s="79"/>
      <c r="J135" s="79"/>
      <c r="K135" s="17"/>
    </row>
    <row r="136" spans="2:11" ht="62.25" customHeight="1">
      <c r="B136" s="78"/>
      <c r="C136" s="78"/>
      <c r="D136" s="86"/>
      <c r="E136" s="78"/>
      <c r="F136" s="105"/>
      <c r="G136" s="86"/>
      <c r="H136" s="78"/>
      <c r="I136" s="79"/>
      <c r="J136" s="79"/>
      <c r="K136" s="17"/>
    </row>
    <row r="137" spans="2:11" ht="60.75" customHeight="1">
      <c r="B137" s="78"/>
      <c r="C137" s="78"/>
      <c r="D137" s="86"/>
      <c r="E137" s="78"/>
      <c r="F137" s="105"/>
      <c r="G137" s="86"/>
      <c r="H137" s="78"/>
      <c r="I137" s="79"/>
      <c r="J137" s="79"/>
      <c r="K137" s="17"/>
    </row>
    <row r="138" spans="2:11" ht="53.25" customHeight="1">
      <c r="B138" s="78"/>
      <c r="C138" s="78"/>
      <c r="D138" s="86"/>
      <c r="E138" s="78"/>
      <c r="F138" s="105"/>
      <c r="G138" s="86"/>
      <c r="H138" s="78"/>
      <c r="I138" s="79"/>
      <c r="J138" s="79"/>
      <c r="K138" s="17"/>
    </row>
    <row r="139" spans="2:11" ht="98.25" customHeight="1">
      <c r="B139" s="74" t="s">
        <v>76</v>
      </c>
      <c r="C139" s="78"/>
      <c r="D139" s="86"/>
      <c r="E139" s="78"/>
      <c r="F139" s="105"/>
      <c r="G139" s="86"/>
      <c r="H139" s="78"/>
      <c r="I139" s="79"/>
      <c r="J139" s="79"/>
      <c r="K139" s="17"/>
    </row>
    <row r="140" spans="2:11" ht="42.75" customHeight="1">
      <c r="B140" s="74" t="s">
        <v>77</v>
      </c>
      <c r="C140" s="55"/>
      <c r="D140" s="86"/>
      <c r="E140" s="55"/>
      <c r="F140" s="105"/>
      <c r="G140" s="86"/>
      <c r="H140" s="55"/>
      <c r="I140" s="56"/>
      <c r="J140" s="56"/>
      <c r="K140" s="17"/>
    </row>
    <row r="141" spans="2:11" ht="36" customHeight="1">
      <c r="B141" s="74" t="s">
        <v>80</v>
      </c>
      <c r="C141" s="22"/>
      <c r="D141" s="22"/>
      <c r="E141" s="22"/>
      <c r="F141" s="106"/>
      <c r="G141" s="22"/>
      <c r="H141" s="22"/>
      <c r="I141" s="22"/>
      <c r="J141" s="22"/>
      <c r="K141" s="17"/>
    </row>
    <row r="142" spans="2:11" ht="37.5" customHeight="1">
      <c r="B142" s="74" t="s">
        <v>81</v>
      </c>
      <c r="C142" s="22"/>
      <c r="D142" s="22"/>
      <c r="E142" s="22"/>
      <c r="F142" s="106"/>
      <c r="G142" s="22"/>
      <c r="H142" s="22"/>
      <c r="I142" s="22"/>
      <c r="J142" s="22"/>
      <c r="K142" s="17"/>
    </row>
    <row r="143" spans="2:11" ht="39" customHeight="1">
      <c r="B143" s="74" t="s">
        <v>79</v>
      </c>
      <c r="C143" s="22"/>
      <c r="D143" s="22"/>
      <c r="E143" s="22"/>
      <c r="F143" s="106"/>
      <c r="G143" s="22"/>
      <c r="H143" s="22"/>
      <c r="I143" s="22"/>
      <c r="J143" s="22"/>
      <c r="K143" s="17"/>
    </row>
    <row r="144" spans="2:11" ht="18.75">
      <c r="B144" s="1"/>
      <c r="C144" s="1"/>
      <c r="D144" s="1"/>
      <c r="E144" s="1"/>
      <c r="F144" s="7"/>
      <c r="G144" s="1"/>
      <c r="H144" s="1"/>
      <c r="I144" s="1"/>
      <c r="J144" s="1"/>
      <c r="K144" s="17"/>
    </row>
    <row r="145" ht="15">
      <c r="K145" s="17"/>
    </row>
  </sheetData>
  <sheetProtection/>
  <mergeCells count="107">
    <mergeCell ref="B1:J1"/>
    <mergeCell ref="C4:C7"/>
    <mergeCell ref="J4:J7"/>
    <mergeCell ref="I6:I7"/>
    <mergeCell ref="A2:J2"/>
    <mergeCell ref="J26:J27"/>
    <mergeCell ref="J31:J32"/>
    <mergeCell ref="C26:C27"/>
    <mergeCell ref="E26:E27"/>
    <mergeCell ref="F26:F27"/>
    <mergeCell ref="H26:H27"/>
    <mergeCell ref="G26:G27"/>
    <mergeCell ref="J22:J23"/>
    <mergeCell ref="D26:D27"/>
    <mergeCell ref="C22:C23"/>
    <mergeCell ref="D22:D23"/>
    <mergeCell ref="E22:E23"/>
    <mergeCell ref="F22:F23"/>
    <mergeCell ref="A4:A7"/>
    <mergeCell ref="B4:B7"/>
    <mergeCell ref="E6:E7"/>
    <mergeCell ref="F6:F7"/>
    <mergeCell ref="H6:H7"/>
    <mergeCell ref="D6:D7"/>
    <mergeCell ref="B128:H128"/>
    <mergeCell ref="I128:J128"/>
    <mergeCell ref="E76:E77"/>
    <mergeCell ref="J74:J77"/>
    <mergeCell ref="C74:C77"/>
    <mergeCell ref="B74:B77"/>
    <mergeCell ref="B78:C78"/>
    <mergeCell ref="I76:I77"/>
    <mergeCell ref="B111:B125"/>
    <mergeCell ref="G74:I74"/>
    <mergeCell ref="G75:I75"/>
    <mergeCell ref="G76:G77"/>
    <mergeCell ref="D75:F75"/>
    <mergeCell ref="D74:F74"/>
    <mergeCell ref="D76:D77"/>
    <mergeCell ref="F76:F77"/>
    <mergeCell ref="H76:H77"/>
    <mergeCell ref="B61:F61"/>
    <mergeCell ref="B73:J73"/>
    <mergeCell ref="J33:J34"/>
    <mergeCell ref="I33:I34"/>
    <mergeCell ref="F33:F34"/>
    <mergeCell ref="H33:H34"/>
    <mergeCell ref="E33:E34"/>
    <mergeCell ref="D33:D34"/>
    <mergeCell ref="G33:G34"/>
    <mergeCell ref="D39:D40"/>
    <mergeCell ref="G39:G40"/>
    <mergeCell ref="J57:J58"/>
    <mergeCell ref="J52:J55"/>
    <mergeCell ref="J39:J40"/>
    <mergeCell ref="I39:I40"/>
    <mergeCell ref="H39:H40"/>
    <mergeCell ref="F39:F40"/>
    <mergeCell ref="C39:C40"/>
    <mergeCell ref="E39:E40"/>
    <mergeCell ref="B39:B40"/>
    <mergeCell ref="B43:B47"/>
    <mergeCell ref="B48:B49"/>
    <mergeCell ref="J43:J49"/>
    <mergeCell ref="E57:E58"/>
    <mergeCell ref="D4:F4"/>
    <mergeCell ref="D5:F5"/>
    <mergeCell ref="G6:G7"/>
    <mergeCell ref="G5:I5"/>
    <mergeCell ref="E43:E49"/>
    <mergeCell ref="F43:F49"/>
    <mergeCell ref="H43:H49"/>
    <mergeCell ref="D43:D49"/>
    <mergeCell ref="G43:G49"/>
    <mergeCell ref="I26:I27"/>
    <mergeCell ref="D31:D32"/>
    <mergeCell ref="G4:I4"/>
    <mergeCell ref="G22:G23"/>
    <mergeCell ref="H22:H23"/>
    <mergeCell ref="I22:I23"/>
    <mergeCell ref="A57:A58"/>
    <mergeCell ref="B57:B58"/>
    <mergeCell ref="C57:C58"/>
    <mergeCell ref="D57:D58"/>
    <mergeCell ref="F57:F58"/>
    <mergeCell ref="G57:G58"/>
    <mergeCell ref="H57:H58"/>
    <mergeCell ref="I57:I58"/>
    <mergeCell ref="G52:G55"/>
    <mergeCell ref="H52:H55"/>
    <mergeCell ref="I52:I55"/>
    <mergeCell ref="A52:A55"/>
    <mergeCell ref="B52:B55"/>
    <mergeCell ref="C52:C55"/>
    <mergeCell ref="D52:D55"/>
    <mergeCell ref="E52:E55"/>
    <mergeCell ref="F52:F55"/>
    <mergeCell ref="A43:A47"/>
    <mergeCell ref="I43:I49"/>
    <mergeCell ref="C43:C49"/>
    <mergeCell ref="A48:A49"/>
    <mergeCell ref="A39:A40"/>
    <mergeCell ref="E31:E32"/>
    <mergeCell ref="F31:F32"/>
    <mergeCell ref="H31:H32"/>
    <mergeCell ref="I31:I32"/>
    <mergeCell ref="G31:G32"/>
  </mergeCells>
  <printOptions/>
  <pageMargins left="0.3937007874015748" right="0.3937007874015748" top="0.3937007874015748" bottom="0.3937007874015748" header="0.15748031496062992" footer="0"/>
  <pageSetup fitToHeight="0" fitToWidth="1" horizontalDpi="600" verticalDpi="600" orientation="landscape" paperSize="9" scale="28" r:id="rId1"/>
  <rowBreaks count="11" manualBreakCount="11">
    <brk id="17" max="9" man="1"/>
    <brk id="28" max="11" man="1"/>
    <brk id="37" max="11" man="1"/>
    <brk id="42" max="9" man="1"/>
    <brk id="51" max="9" man="1"/>
    <brk id="55" max="9" man="1"/>
    <brk id="72" max="11" man="1"/>
    <brk id="85" max="11" man="1"/>
    <brk id="95" max="11" man="1"/>
    <brk id="106" max="11" man="1"/>
    <brk id="1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Homutova</dc:creator>
  <cp:keywords/>
  <dc:description/>
  <cp:lastModifiedBy>Bugaeva</cp:lastModifiedBy>
  <cp:lastPrinted>2020-05-19T06:31:50Z</cp:lastPrinted>
  <dcterms:created xsi:type="dcterms:W3CDTF">2019-06-27T05:34:00Z</dcterms:created>
  <dcterms:modified xsi:type="dcterms:W3CDTF">2020-05-19T06:32:37Z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