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5600" windowHeight="8055"/>
  </bookViews>
  <sheets>
    <sheet name="на 25.06.2020" sheetId="2" r:id="rId1"/>
    <sheet name="Лист3" sheetId="3" r:id="rId2"/>
  </sheets>
  <definedNames>
    <definedName name="_xlnm.Print_Area" localSheetId="0">'на 25.06.2020'!$A$1:$J$54</definedName>
  </definedNames>
  <calcPr calcId="145621"/>
</workbook>
</file>

<file path=xl/calcChain.xml><?xml version="1.0" encoding="utf-8"?>
<calcChain xmlns="http://schemas.openxmlformats.org/spreadsheetml/2006/main">
  <c r="D14" i="2" l="1"/>
  <c r="G14" i="2"/>
  <c r="I14" i="2"/>
  <c r="H14" i="2"/>
  <c r="F14" i="2"/>
  <c r="E14" i="2"/>
  <c r="G31" i="2"/>
  <c r="D29" i="2"/>
  <c r="I30" i="2"/>
  <c r="I29" i="2" s="1"/>
  <c r="H30" i="2"/>
  <c r="E30" i="2"/>
  <c r="E29" i="2" s="1"/>
  <c r="F30" i="2"/>
  <c r="F29" i="2" s="1"/>
  <c r="F28" i="2" s="1"/>
  <c r="D31" i="2"/>
  <c r="H29" i="2" l="1"/>
  <c r="I28" i="2"/>
  <c r="E28" i="2"/>
  <c r="D28" i="2" s="1"/>
  <c r="G30" i="2"/>
  <c r="D30" i="2"/>
  <c r="G18" i="2"/>
  <c r="H28" i="2" l="1"/>
  <c r="G28" i="2" s="1"/>
  <c r="G29" i="2"/>
  <c r="I22" i="2"/>
  <c r="H22" i="2"/>
  <c r="E22" i="2"/>
  <c r="F22" i="2"/>
  <c r="I25" i="2"/>
  <c r="I21" i="2" s="1"/>
  <c r="H25" i="2"/>
  <c r="F25" i="2"/>
  <c r="E25" i="2"/>
  <c r="D26" i="2"/>
  <c r="G26" i="2"/>
  <c r="G23" i="2"/>
  <c r="D23" i="2"/>
  <c r="H21" i="2" l="1"/>
  <c r="H20" i="2" s="1"/>
  <c r="F21" i="2"/>
  <c r="E21" i="2"/>
  <c r="E20" i="2" s="1"/>
  <c r="D25" i="2"/>
  <c r="G25" i="2"/>
  <c r="F20" i="2"/>
  <c r="I20" i="2"/>
  <c r="G20" i="2" l="1"/>
  <c r="D20" i="2"/>
  <c r="I17" i="2" l="1"/>
  <c r="I16" i="2" s="1"/>
  <c r="H17" i="2"/>
  <c r="H16" i="2" s="1"/>
  <c r="I15" i="2" l="1"/>
  <c r="G17" i="2"/>
  <c r="G16" i="2" s="1"/>
  <c r="H15" i="2" l="1"/>
  <c r="D22" i="2"/>
  <c r="D21" i="2" s="1"/>
  <c r="F17" i="2"/>
  <c r="F16" i="2" s="1"/>
  <c r="E17" i="2"/>
  <c r="E16" i="2" s="1"/>
  <c r="G22" i="2"/>
  <c r="G21" i="2" s="1"/>
  <c r="D18" i="2"/>
  <c r="G15" i="2" l="1"/>
  <c r="E15" i="2"/>
  <c r="D17" i="2"/>
  <c r="D16" i="2" s="1"/>
  <c r="F15" i="2"/>
  <c r="D15" i="2" l="1"/>
</calcChain>
</file>

<file path=xl/sharedStrings.xml><?xml version="1.0" encoding="utf-8"?>
<sst xmlns="http://schemas.openxmlformats.org/spreadsheetml/2006/main" count="57" uniqueCount="51">
  <si>
    <t xml:space="preserve">Наименование национального проекта/ регионального проекта/
муниципальной программы </t>
  </si>
  <si>
    <t xml:space="preserve">Руководитель реализации проекта в МО Гулькевичский район/ Мероприятие </t>
  </si>
  <si>
    <t xml:space="preserve">Утверждено,  </t>
  </si>
  <si>
    <t xml:space="preserve">тыс. рублей </t>
  </si>
  <si>
    <t xml:space="preserve">краевой бюджет </t>
  </si>
  <si>
    <t xml:space="preserve">бюджет МО </t>
  </si>
  <si>
    <t>ВСЕГО:</t>
  </si>
  <si>
    <t>Прядко А.Г.</t>
  </si>
  <si>
    <t xml:space="preserve">Муниципальная программа муниципального образования Гулькевичский район «Развитие образования» </t>
  </si>
  <si>
    <t>2.</t>
  </si>
  <si>
    <t>Национальный проект «Жилье и городская среда»</t>
  </si>
  <si>
    <t>Региональный проект «Формирование комфортной городской среды»</t>
  </si>
  <si>
    <t>Благоустройство общественной территории</t>
  </si>
  <si>
    <t>1.</t>
  </si>
  <si>
    <r>
      <t>Прядко А.Г</t>
    </r>
    <r>
      <rPr>
        <sz val="26"/>
        <color rgb="FF000000"/>
        <rFont val="Times New Roman"/>
        <family val="1"/>
        <charset val="204"/>
      </rPr>
      <t>.</t>
    </r>
  </si>
  <si>
    <t>Примечания</t>
  </si>
  <si>
    <t>2.1.</t>
  </si>
  <si>
    <t>1.1.</t>
  </si>
  <si>
    <t xml:space="preserve">ВСЕГО в рамках национальных (региональных) проектов: </t>
  </si>
  <si>
    <t>8(861-60)3-45-79</t>
  </si>
  <si>
    <t>Приложение</t>
  </si>
  <si>
    <t>к письму администрации муниципального</t>
  </si>
  <si>
    <t>образования Гулькевичский район</t>
  </si>
  <si>
    <t>от ______________________ № ________________________</t>
  </si>
  <si>
    <t xml:space="preserve">Кассовое исполнение, </t>
  </si>
  <si>
    <t>Сквер между ул.Братской и ул.Ленинградской г.Гулькевичи</t>
  </si>
  <si>
    <t xml:space="preserve">Прохоров Павел Александрович </t>
  </si>
  <si>
    <t>Приобретение автобусов и микроавтобусов для обеспечения подвоза учащихся</t>
  </si>
  <si>
    <t>Муниципальная программа "Формирование современной городской среды" на территории Комсомольского сельского поселения Гулькевичского района</t>
  </si>
  <si>
    <t>Благоустройство дворовой территории по адресу: Краснодарский край, Гулькевичский район, п.Комсомольский, ул.Кирова, 1А и 1Б</t>
  </si>
  <si>
    <t>Матвиенко А.Н.</t>
  </si>
  <si>
    <t>Муниципальная программа "Формирование современной городской среды" на территории Гулькевичского городского поселения Гулькевичского района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</si>
  <si>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</si>
  <si>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15 февраля 2021г. заключен контракт с ООО "РеалСтрой", ст-ца Казанская, на сумму 1 775 672,50 рублей, заказчик: администрация Комсомольского сельского поселения, предмет контракта: Благоустройство дворовой территории по адресу: Краснодарский край, Гулькевичский район, п.Комсомольский, ул.Кирова, 1А и 1Б, срок выполнения работ: с момента заключения контракта в течение 60 рабочих дней. 
14 мая 2021г. заключено Доп.соглашение на дополнительный объем работ, сумма кантракта составила 1 830 450,28 рублей.
Работы выполнены в срок.</t>
  </si>
  <si>
    <t>Салмина Е.Г.</t>
  </si>
  <si>
    <t>15 февраля 2021г. заключен контракт с ИП Морин В.А., г.Ставрополь, на сумму 17 541 788,55 рублей, заказчик: администрация Гулькевичского городского поселения, предмет контракта: Благоустройство сквера между улицами Братской и Ленинградской г.Гулькевичи, срок выполнения работ: со дня заключения контракта по 30.06.2021 года включительно.
10 июня 2021г. заключено доп.соглашение (в рамках 10%) на сумму 1 754 178,85 рублей.
28.07.2021 г. заключено доп. соглашение на фактически выполненные работы в сумме 18 797 433,33 рублей, в том числе обязательства в оставшейся части, в сумме 498 534,07 рублей стороны прекратили.</t>
  </si>
  <si>
    <t xml:space="preserve">Национальный проект  «Безопасность дорожного движения» </t>
  </si>
  <si>
    <t xml:space="preserve">Региональный проект «Безопасность дорожного движения» </t>
  </si>
  <si>
    <t xml:space="preserve">26 апреля 2021г. заключен контракт с ООО "Техно-Темп", г.Краснодар, на сумму 
3 450 000,00 рублей, предмет контракта: поставка  автотранспортных средств  для обеспечения муниципальных нужд,  товарнаяная накладная на поставку материальных ценностей от 29.07.2021 года.
Поставка произведена, контракт оплачен.
</t>
  </si>
  <si>
    <t>Заместитель главы муниципального образования
Гулькевичский район по финансово-экономическим вопросам</t>
  </si>
  <si>
    <t>С.А. Юрова</t>
  </si>
  <si>
    <t>Мурыгина М.В.</t>
  </si>
  <si>
    <t>3.</t>
  </si>
  <si>
    <t>Национальный проект «Творческие люди»</t>
  </si>
  <si>
    <t>Региональный проект «Творческие люди»</t>
  </si>
  <si>
    <t>3.1.</t>
  </si>
  <si>
    <t xml:space="preserve">Муниципальная программа «Развитие культуры» на территории сельского поселения Венцы-Заря Гулькевичского района </t>
  </si>
  <si>
    <t>Вишневский Д.В.</t>
  </si>
  <si>
    <t>Денежное поощрение лучшим работникам лучших муниципальных учреждений культуры и денежное поощрение лучших муниципальных учреждений культуры Краснодарского края, находящихся на территориях сельских поселений</t>
  </si>
  <si>
    <t>ИНФОРМАЦИЯ
о реализации национальных проектов в муниципальном образовании Гулькевичский район
на 20 октября 2021 года</t>
  </si>
  <si>
    <r>
      <t xml:space="preserve">23 сентября 2021г. Заключен договор с ИП Хвастунова Е.М. г.Москва, на сумму 68 189,0 рублей, заказчик: МКУ СЦКС с/п Венцы-Заря Гулькевичского района, предмет договора: Приобретение костюмов Деда мороза и снегурочки ручной работы.
</t>
    </r>
    <r>
      <rPr>
        <b/>
        <sz val="24"/>
        <color indexed="8"/>
        <rFont val="Times New Roman"/>
        <family val="1"/>
        <charset val="204"/>
      </rPr>
      <t>Поставка произведена, договор оплачен.</t>
    </r>
    <r>
      <rPr>
        <sz val="24"/>
        <color indexed="8"/>
        <rFont val="Times New Roman"/>
        <family val="1"/>
        <charset val="204"/>
      </rPr>
      <t xml:space="preserve">
24 сентября 2021г. Заключен договор с ИП Проценко А.А. г.Армавир, на сумму 74 854,48 рублей, заказчик: МКУ СЦКС с/п Венцы-Заря Гулькевичского района, предмет договора: Приобретение музыкального оборудования.
</t>
    </r>
    <r>
      <rPr>
        <b/>
        <sz val="24"/>
        <color indexed="8"/>
        <rFont val="Times New Roman"/>
        <family val="1"/>
        <charset val="204"/>
      </rPr>
      <t>Поставка произведена, договор оплачен.</t>
    </r>
    <r>
      <rPr>
        <sz val="24"/>
        <color indexed="8"/>
        <rFont val="Times New Roman"/>
        <family val="1"/>
        <charset val="204"/>
      </rPr>
      <t xml:space="preserve">
Денежное поощрение лучших работников МКУ СЦКС с/п Венцы-Заря Гулькевичского района - 214 456,52 рублей.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</si>
</sst>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u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color theme="1"/>
      <name val="Calibri"/>
      <family val="2"/>
      <charset val="204"/>
      <scheme val="minor"/>
    </font>
    <font>
      <sz val="36"/>
      <color indexed="8"/>
      <name val="Times New Roman"/>
      <family val="1"/>
      <charset val="204"/>
    </font>
    <font>
      <sz val="36"/>
      <color indexed="8"/>
      <name val="Calibri"/>
      <family val="2"/>
      <charset val="204"/>
    </font>
    <font>
      <sz val="28"/>
      <color theme="1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justify" vertical="top" wrapText="1" readingOrder="1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justify" vertical="top" wrapText="1" readingOrder="1"/>
    </xf>
    <xf numFmtId="0" fontId="5" fillId="0" borderId="0" xfId="0" applyFont="1" applyFill="1" applyBorder="1" applyAlignment="1">
      <alignment horizontal="center" vertical="top" wrapText="1" readingOrder="1"/>
    </xf>
    <xf numFmtId="0" fontId="6" fillId="0" borderId="0" xfId="0" applyFont="1" applyFill="1" applyBorder="1"/>
    <xf numFmtId="0" fontId="0" fillId="0" borderId="0" xfId="0" applyFill="1"/>
    <xf numFmtId="0" fontId="11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left" vertical="top" wrapText="1" readingOrder="1"/>
    </xf>
    <xf numFmtId="0" fontId="9" fillId="2" borderId="0" xfId="0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top" wrapText="1" readingOrder="1"/>
    </xf>
    <xf numFmtId="0" fontId="10" fillId="0" borderId="1" xfId="0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top" wrapText="1" readingOrder="1"/>
    </xf>
    <xf numFmtId="164" fontId="16" fillId="2" borderId="1" xfId="0" applyNumberFormat="1" applyFont="1" applyFill="1" applyBorder="1" applyAlignment="1">
      <alignment horizontal="center" vertical="top" wrapText="1" readingOrder="1"/>
    </xf>
    <xf numFmtId="0" fontId="13" fillId="2" borderId="1" xfId="0" applyFont="1" applyFill="1" applyBorder="1" applyAlignment="1">
      <alignment horizontal="center" vertical="top" wrapText="1" readingOrder="1"/>
    </xf>
    <xf numFmtId="0" fontId="10" fillId="2" borderId="1" xfId="0" applyFont="1" applyFill="1" applyBorder="1" applyAlignment="1">
      <alignment vertical="top" wrapText="1" readingOrder="1"/>
    </xf>
    <xf numFmtId="49" fontId="1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 readingOrder="1"/>
    </xf>
    <xf numFmtId="0" fontId="15" fillId="2" borderId="1" xfId="0" applyFont="1" applyFill="1" applyBorder="1" applyAlignment="1">
      <alignment horizontal="center" vertical="top" wrapText="1" readingOrder="1"/>
    </xf>
    <xf numFmtId="164" fontId="16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Fill="1" applyBorder="1"/>
    <xf numFmtId="0" fontId="15" fillId="0" borderId="1" xfId="0" applyFont="1" applyFill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vertical="top" wrapText="1" readingOrder="1"/>
    </xf>
    <xf numFmtId="0" fontId="14" fillId="0" borderId="0" xfId="0" applyFont="1" applyBorder="1"/>
    <xf numFmtId="0" fontId="14" fillId="0" borderId="0" xfId="0" applyFont="1" applyFill="1" applyBorder="1" applyAlignment="1">
      <alignment horizontal="center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64" fontId="16" fillId="0" borderId="1" xfId="0" applyNumberFormat="1" applyFont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 readingOrder="1"/>
    </xf>
    <xf numFmtId="0" fontId="0" fillId="0" borderId="1" xfId="0" applyFill="1" applyBorder="1" applyAlignment="1"/>
    <xf numFmtId="0" fontId="10" fillId="3" borderId="1" xfId="0" applyFont="1" applyFill="1" applyBorder="1" applyAlignment="1">
      <alignment vertical="top" wrapText="1" readingOrder="1"/>
    </xf>
    <xf numFmtId="164" fontId="16" fillId="0" borderId="1" xfId="0" applyNumberFormat="1" applyFont="1" applyFill="1" applyBorder="1" applyAlignment="1">
      <alignment horizontal="center" vertical="top" readingOrder="1"/>
    </xf>
    <xf numFmtId="0" fontId="14" fillId="0" borderId="0" xfId="0" applyFont="1" applyFill="1" applyBorder="1" applyAlignment="1">
      <alignment horizontal="left" vertical="top" wrapText="1" readingOrder="1"/>
    </xf>
    <xf numFmtId="0" fontId="14" fillId="0" borderId="0" xfId="0" applyFont="1" applyFill="1" applyBorder="1" applyAlignment="1">
      <alignment horizontal="right" wrapText="1" readingOrder="1"/>
    </xf>
    <xf numFmtId="0" fontId="0" fillId="0" borderId="1" xfId="0" applyBorder="1" applyAlignment="1"/>
    <xf numFmtId="0" fontId="14" fillId="0" borderId="0" xfId="0" applyFont="1" applyFill="1" applyBorder="1" applyAlignment="1">
      <alignment horizontal="left" vertical="top" wrapText="1" readingOrder="1"/>
    </xf>
    <xf numFmtId="0" fontId="25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 readingOrder="1"/>
    </xf>
    <xf numFmtId="0" fontId="10" fillId="0" borderId="3" xfId="0" applyFont="1" applyFill="1" applyBorder="1" applyAlignment="1">
      <alignment horizontal="left" vertical="top" wrapText="1" readingOrder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 readingOrder="1"/>
    </xf>
    <xf numFmtId="0" fontId="8" fillId="0" borderId="3" xfId="0" applyFont="1" applyFill="1" applyBorder="1" applyAlignment="1">
      <alignment horizontal="left" vertical="top" wrapText="1" readingOrder="1"/>
    </xf>
    <xf numFmtId="0" fontId="8" fillId="0" borderId="2" xfId="0" applyFont="1" applyFill="1" applyBorder="1" applyAlignment="1">
      <alignment horizontal="center" vertical="top" wrapText="1" readingOrder="1"/>
    </xf>
    <xf numFmtId="0" fontId="8" fillId="0" borderId="3" xfId="0" applyFont="1" applyFill="1" applyBorder="1" applyAlignment="1">
      <alignment horizontal="center" vertical="top" wrapText="1" readingOrder="1"/>
    </xf>
    <xf numFmtId="164" fontId="10" fillId="0" borderId="2" xfId="0" applyNumberFormat="1" applyFont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 vertical="top" wrapText="1" readingOrder="1"/>
    </xf>
    <xf numFmtId="164" fontId="10" fillId="0" borderId="3" xfId="0" applyNumberFormat="1" applyFont="1" applyFill="1" applyBorder="1" applyAlignment="1">
      <alignment horizontal="center" vertical="top" wrapText="1" readingOrder="1"/>
    </xf>
    <xf numFmtId="164" fontId="10" fillId="0" borderId="2" xfId="0" applyNumberFormat="1" applyFont="1" applyBorder="1" applyAlignment="1">
      <alignment horizontal="center" vertical="top" wrapText="1" readingOrder="1"/>
    </xf>
    <xf numFmtId="164" fontId="10" fillId="0" borderId="3" xfId="0" applyNumberFormat="1" applyFont="1" applyBorder="1" applyAlignment="1">
      <alignment horizontal="center" vertical="top" wrapText="1" readingOrder="1"/>
    </xf>
    <xf numFmtId="0" fontId="10" fillId="0" borderId="1" xfId="0" applyFont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 readingOrder="1"/>
    </xf>
    <xf numFmtId="0" fontId="8" fillId="0" borderId="1" xfId="0" applyFont="1" applyFill="1" applyBorder="1" applyAlignment="1">
      <alignment horizontal="center" vertical="top" wrapText="1" readingOrder="1"/>
    </xf>
    <xf numFmtId="164" fontId="10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top" readingOrder="1"/>
    </xf>
    <xf numFmtId="0" fontId="21" fillId="0" borderId="0" xfId="0" applyFont="1" applyBorder="1" applyAlignment="1">
      <alignment horizontal="center" wrapText="1"/>
    </xf>
    <xf numFmtId="0" fontId="22" fillId="0" borderId="0" xfId="0" applyFont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1" xfId="0" applyBorder="1" applyAlignment="1"/>
    <xf numFmtId="0" fontId="14" fillId="0" borderId="1" xfId="0" applyFont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horizontal="left" vertical="top" wrapText="1" readingOrder="1"/>
    </xf>
    <xf numFmtId="0" fontId="0" fillId="0" borderId="0" xfId="0" applyFill="1" applyBorder="1"/>
    <xf numFmtId="0" fontId="15" fillId="0" borderId="0" xfId="0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center" vertical="top" wrapText="1" readingOrder="1"/>
    </xf>
    <xf numFmtId="164" fontId="16" fillId="0" borderId="0" xfId="0" applyNumberFormat="1" applyFont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vertical="top" wrapText="1" readingOrder="1"/>
    </xf>
    <xf numFmtId="164" fontId="16" fillId="0" borderId="0" xfId="0" applyNumberFormat="1" applyFont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vertical="top" wrapText="1" readingOrder="1"/>
    </xf>
    <xf numFmtId="0" fontId="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 readingOrder="1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="40" zoomScaleNormal="50" zoomScaleSheetLayoutView="40" workbookViewId="0">
      <selection activeCell="J31" sqref="J31:J32"/>
    </sheetView>
  </sheetViews>
  <sheetFormatPr defaultColWidth="9" defaultRowHeight="15" x14ac:dyDescent="0.25"/>
  <cols>
    <col min="1" max="1" width="9" customWidth="1"/>
    <col min="2" max="2" width="115.5703125" customWidth="1"/>
    <col min="3" max="3" width="47" customWidth="1"/>
    <col min="4" max="4" width="33" customWidth="1"/>
    <col min="5" max="5" width="26.28515625" customWidth="1"/>
    <col min="6" max="6" width="26.5703125" style="10" customWidth="1"/>
    <col min="7" max="7" width="26.5703125" customWidth="1"/>
    <col min="8" max="8" width="27.28515625" customWidth="1"/>
    <col min="9" max="9" width="26.42578125" customWidth="1"/>
    <col min="10" max="10" width="155.28515625" customWidth="1"/>
    <col min="11" max="11" width="0.140625" customWidth="1"/>
  </cols>
  <sheetData>
    <row r="1" spans="1:11" ht="52.5" customHeight="1" x14ac:dyDescent="0.25"/>
    <row r="2" spans="1:11" ht="35.25" x14ac:dyDescent="0.5">
      <c r="J2" s="38" t="s">
        <v>20</v>
      </c>
    </row>
    <row r="3" spans="1:11" ht="35.25" x14ac:dyDescent="0.5">
      <c r="J3" s="38" t="s">
        <v>21</v>
      </c>
    </row>
    <row r="4" spans="1:11" ht="35.25" x14ac:dyDescent="0.5">
      <c r="J4" s="38" t="s">
        <v>22</v>
      </c>
    </row>
    <row r="5" spans="1:11" ht="51.75" customHeight="1" x14ac:dyDescent="0.5">
      <c r="J5" s="38" t="s">
        <v>23</v>
      </c>
    </row>
    <row r="6" spans="1:11" ht="80.25" customHeight="1" x14ac:dyDescent="0.5">
      <c r="J6" s="38"/>
    </row>
    <row r="7" spans="1:11" ht="132.75" customHeight="1" x14ac:dyDescent="0.7">
      <c r="B7" s="72" t="s">
        <v>49</v>
      </c>
      <c r="C7" s="73"/>
      <c r="D7" s="73"/>
      <c r="E7" s="73"/>
      <c r="F7" s="73"/>
      <c r="G7" s="73"/>
      <c r="H7" s="73"/>
      <c r="I7" s="73"/>
      <c r="J7" s="73"/>
    </row>
    <row r="8" spans="1:11" ht="17.25" customHeight="1" x14ac:dyDescent="0.85">
      <c r="A8" s="74"/>
      <c r="B8" s="75"/>
      <c r="C8" s="75"/>
      <c r="D8" s="75"/>
      <c r="E8" s="75"/>
      <c r="F8" s="75"/>
      <c r="G8" s="75"/>
      <c r="H8" s="75"/>
      <c r="I8" s="75"/>
      <c r="J8" s="75"/>
    </row>
    <row r="9" spans="1:11" ht="21" customHeight="1" x14ac:dyDescent="0.3">
      <c r="B9" s="1"/>
      <c r="C9" s="1"/>
      <c r="D9" s="1"/>
      <c r="E9" s="1"/>
      <c r="F9" s="4"/>
      <c r="G9" s="1"/>
      <c r="H9" s="1"/>
      <c r="I9" s="1"/>
      <c r="J9" s="1"/>
    </row>
    <row r="10" spans="1:11" ht="30.75" customHeight="1" x14ac:dyDescent="0.25">
      <c r="A10" s="76"/>
      <c r="B10" s="77" t="s">
        <v>0</v>
      </c>
      <c r="C10" s="63" t="s">
        <v>1</v>
      </c>
      <c r="D10" s="63" t="s">
        <v>2</v>
      </c>
      <c r="E10" s="63"/>
      <c r="F10" s="63"/>
      <c r="G10" s="63" t="s">
        <v>24</v>
      </c>
      <c r="H10" s="63"/>
      <c r="I10" s="63"/>
      <c r="J10" s="63" t="s">
        <v>15</v>
      </c>
    </row>
    <row r="11" spans="1:11" ht="30.75" x14ac:dyDescent="0.25">
      <c r="A11" s="76"/>
      <c r="B11" s="77"/>
      <c r="C11" s="63"/>
      <c r="D11" s="63" t="s">
        <v>3</v>
      </c>
      <c r="E11" s="63"/>
      <c r="F11" s="63"/>
      <c r="G11" s="63" t="s">
        <v>3</v>
      </c>
      <c r="H11" s="63"/>
      <c r="I11" s="63"/>
      <c r="J11" s="63"/>
    </row>
    <row r="12" spans="1:11" ht="30.75" customHeight="1" x14ac:dyDescent="0.25">
      <c r="A12" s="76"/>
      <c r="B12" s="77"/>
      <c r="C12" s="63"/>
      <c r="D12" s="63" t="s">
        <v>6</v>
      </c>
      <c r="E12" s="63" t="s">
        <v>4</v>
      </c>
      <c r="F12" s="78" t="s">
        <v>5</v>
      </c>
      <c r="G12" s="63" t="s">
        <v>6</v>
      </c>
      <c r="H12" s="63" t="s">
        <v>4</v>
      </c>
      <c r="I12" s="63" t="s">
        <v>5</v>
      </c>
      <c r="J12" s="63"/>
    </row>
    <row r="13" spans="1:11" ht="45" customHeight="1" x14ac:dyDescent="0.25">
      <c r="A13" s="76"/>
      <c r="B13" s="77"/>
      <c r="C13" s="63"/>
      <c r="D13" s="63"/>
      <c r="E13" s="63"/>
      <c r="F13" s="78"/>
      <c r="G13" s="63"/>
      <c r="H13" s="63"/>
      <c r="I13" s="63"/>
      <c r="J13" s="63"/>
    </row>
    <row r="14" spans="1:11" ht="69" customHeight="1" x14ac:dyDescent="0.25">
      <c r="A14" s="37"/>
      <c r="B14" s="17" t="s">
        <v>18</v>
      </c>
      <c r="C14" s="18"/>
      <c r="D14" s="34">
        <f>SUM(E14:F14)</f>
        <v>24934.000000000004</v>
      </c>
      <c r="E14" s="19">
        <f>SUM(E15,E20,E28)</f>
        <v>23309.100000000002</v>
      </c>
      <c r="F14" s="19">
        <f>SUM(F15,F20,F28)</f>
        <v>1624.8999999999999</v>
      </c>
      <c r="G14" s="19">
        <f>SUM(H14:I14)</f>
        <v>24435.4</v>
      </c>
      <c r="H14" s="19">
        <f>SUM(H15,H20,H28)</f>
        <v>22835.4</v>
      </c>
      <c r="I14" s="19">
        <f>SUM(I15,I20,I28)</f>
        <v>1600</v>
      </c>
      <c r="J14" s="2"/>
    </row>
    <row r="15" spans="1:11" ht="75.75" customHeight="1" x14ac:dyDescent="0.25">
      <c r="A15" s="12" t="s">
        <v>13</v>
      </c>
      <c r="B15" s="21" t="s">
        <v>36</v>
      </c>
      <c r="C15" s="25"/>
      <c r="D15" s="35">
        <f t="shared" ref="D15:D22" si="0">SUM(E15:F15)</f>
        <v>3450</v>
      </c>
      <c r="E15" s="20">
        <f>SUM(E16)</f>
        <v>2910</v>
      </c>
      <c r="F15" s="20">
        <f>SUM(F16)</f>
        <v>540</v>
      </c>
      <c r="G15" s="20">
        <f t="shared" ref="G15:G17" si="1">SUM(H15:I15)</f>
        <v>3450</v>
      </c>
      <c r="H15" s="20">
        <f>SUM(H16)</f>
        <v>2910</v>
      </c>
      <c r="I15" s="20">
        <f>SUM(I16)</f>
        <v>540</v>
      </c>
      <c r="J15" s="39"/>
      <c r="K15" s="10"/>
    </row>
    <row r="16" spans="1:11" ht="77.25" customHeight="1" x14ac:dyDescent="0.25">
      <c r="A16" s="23" t="s">
        <v>17</v>
      </c>
      <c r="B16" s="13" t="s">
        <v>37</v>
      </c>
      <c r="C16" s="24" t="s">
        <v>14</v>
      </c>
      <c r="D16" s="35">
        <f>SUM(D17)</f>
        <v>3450</v>
      </c>
      <c r="E16" s="35">
        <f t="shared" ref="E16:I16" si="2">SUM(E17)</f>
        <v>2910</v>
      </c>
      <c r="F16" s="35">
        <f t="shared" si="2"/>
        <v>540</v>
      </c>
      <c r="G16" s="35">
        <f t="shared" si="2"/>
        <v>3450</v>
      </c>
      <c r="H16" s="35">
        <f t="shared" si="2"/>
        <v>2910</v>
      </c>
      <c r="I16" s="35">
        <f t="shared" si="2"/>
        <v>540</v>
      </c>
      <c r="J16" s="22"/>
      <c r="K16" s="10"/>
    </row>
    <row r="17" spans="1:11" ht="99" x14ac:dyDescent="0.25">
      <c r="A17" s="27"/>
      <c r="B17" s="28" t="s">
        <v>8</v>
      </c>
      <c r="C17" s="29" t="s">
        <v>7</v>
      </c>
      <c r="D17" s="34">
        <f t="shared" si="0"/>
        <v>3450</v>
      </c>
      <c r="E17" s="26">
        <f>SUM(E18)</f>
        <v>2910</v>
      </c>
      <c r="F17" s="26">
        <f>SUM(F18)</f>
        <v>540</v>
      </c>
      <c r="G17" s="19">
        <f t="shared" si="1"/>
        <v>3450</v>
      </c>
      <c r="H17" s="26">
        <f>SUM(H18)</f>
        <v>2910</v>
      </c>
      <c r="I17" s="26">
        <f>SUM(I18)</f>
        <v>540</v>
      </c>
      <c r="J17" s="30"/>
      <c r="K17" s="10"/>
    </row>
    <row r="18" spans="1:11" s="10" customFormat="1" ht="96" customHeight="1" x14ac:dyDescent="0.25">
      <c r="A18" s="65"/>
      <c r="B18" s="66" t="s">
        <v>32</v>
      </c>
      <c r="C18" s="67" t="s">
        <v>27</v>
      </c>
      <c r="D18" s="68">
        <f t="shared" si="0"/>
        <v>3450</v>
      </c>
      <c r="E18" s="69">
        <v>2910</v>
      </c>
      <c r="F18" s="69">
        <v>540</v>
      </c>
      <c r="G18" s="69">
        <f>SUM(H18:I19)</f>
        <v>3450</v>
      </c>
      <c r="H18" s="69">
        <v>2910</v>
      </c>
      <c r="I18" s="69">
        <v>540</v>
      </c>
      <c r="J18" s="48" t="s">
        <v>38</v>
      </c>
    </row>
    <row r="19" spans="1:11" s="10" customFormat="1" ht="83.25" customHeight="1" x14ac:dyDescent="0.25">
      <c r="A19" s="65"/>
      <c r="B19" s="66"/>
      <c r="C19" s="67"/>
      <c r="D19" s="68"/>
      <c r="E19" s="69"/>
      <c r="F19" s="69"/>
      <c r="G19" s="69"/>
      <c r="H19" s="69"/>
      <c r="I19" s="69"/>
      <c r="J19" s="48"/>
    </row>
    <row r="20" spans="1:11" s="14" customFormat="1" ht="76.5" customHeight="1" x14ac:dyDescent="0.25">
      <c r="A20" s="12" t="s">
        <v>9</v>
      </c>
      <c r="B20" s="15" t="s">
        <v>10</v>
      </c>
      <c r="C20" s="12"/>
      <c r="D20" s="35">
        <f>SUM(E20:F20)</f>
        <v>21126.5</v>
      </c>
      <c r="E20" s="20">
        <f>SUM(E21)</f>
        <v>20070.2</v>
      </c>
      <c r="F20" s="20">
        <f>SUM(F21)</f>
        <v>1056.3</v>
      </c>
      <c r="G20" s="20">
        <f>SUM(H20:I20)</f>
        <v>20627.900000000001</v>
      </c>
      <c r="H20" s="20">
        <f>SUM(H21)</f>
        <v>19596.5</v>
      </c>
      <c r="I20" s="20">
        <f>SUM(I21)</f>
        <v>1031.4000000000001</v>
      </c>
      <c r="J20" s="12"/>
    </row>
    <row r="21" spans="1:11" s="16" customFormat="1" ht="79.5" customHeight="1" x14ac:dyDescent="0.25">
      <c r="A21" s="11" t="s">
        <v>16</v>
      </c>
      <c r="B21" s="13" t="s">
        <v>11</v>
      </c>
      <c r="C21" s="24" t="s">
        <v>34</v>
      </c>
      <c r="D21" s="35">
        <f>SUM(D22,D25)</f>
        <v>21126.5</v>
      </c>
      <c r="E21" s="35">
        <f t="shared" ref="E21:I21" si="3">SUM(E22,E25)</f>
        <v>20070.2</v>
      </c>
      <c r="F21" s="35">
        <f t="shared" si="3"/>
        <v>1056.3</v>
      </c>
      <c r="G21" s="35">
        <f t="shared" si="3"/>
        <v>20627.900000000001</v>
      </c>
      <c r="H21" s="35">
        <f t="shared" si="3"/>
        <v>19596.5</v>
      </c>
      <c r="I21" s="35">
        <f t="shared" si="3"/>
        <v>1031.4000000000001</v>
      </c>
      <c r="J21" s="11"/>
    </row>
    <row r="22" spans="1:11" ht="172.5" customHeight="1" x14ac:dyDescent="0.25">
      <c r="A22" s="41"/>
      <c r="B22" s="28" t="s">
        <v>28</v>
      </c>
      <c r="C22" s="29" t="s">
        <v>30</v>
      </c>
      <c r="D22" s="34">
        <f t="shared" si="0"/>
        <v>1830.5</v>
      </c>
      <c r="E22" s="26">
        <f>SUM(E23)</f>
        <v>1739</v>
      </c>
      <c r="F22" s="26">
        <f>SUM(F23)</f>
        <v>91.5</v>
      </c>
      <c r="G22" s="19">
        <f t="shared" ref="G22" si="4">SUM(H22:I22)</f>
        <v>1830.5</v>
      </c>
      <c r="H22" s="26">
        <f>SUM(H23)</f>
        <v>1739</v>
      </c>
      <c r="I22" s="26">
        <f>SUM(I23)</f>
        <v>91.5</v>
      </c>
      <c r="J22" s="42"/>
      <c r="K22" s="10"/>
    </row>
    <row r="23" spans="1:11" ht="165" customHeight="1" x14ac:dyDescent="0.25">
      <c r="A23" s="51"/>
      <c r="B23" s="53" t="s">
        <v>12</v>
      </c>
      <c r="C23" s="55" t="s">
        <v>29</v>
      </c>
      <c r="D23" s="57">
        <f>SUM(E23:F23)</f>
        <v>1830.5</v>
      </c>
      <c r="E23" s="59">
        <v>1739</v>
      </c>
      <c r="F23" s="59">
        <v>91.5</v>
      </c>
      <c r="G23" s="61">
        <f>SUM(H23:I23)</f>
        <v>1830.5</v>
      </c>
      <c r="H23" s="59">
        <v>1739</v>
      </c>
      <c r="I23" s="59">
        <v>91.5</v>
      </c>
      <c r="J23" s="49" t="s">
        <v>33</v>
      </c>
      <c r="K23" s="10"/>
    </row>
    <row r="24" spans="1:11" ht="129" customHeight="1" x14ac:dyDescent="0.25">
      <c r="A24" s="52"/>
      <c r="B24" s="54"/>
      <c r="C24" s="56"/>
      <c r="D24" s="58"/>
      <c r="E24" s="60"/>
      <c r="F24" s="60"/>
      <c r="G24" s="62"/>
      <c r="H24" s="60"/>
      <c r="I24" s="60"/>
      <c r="J24" s="50"/>
      <c r="K24" s="10"/>
    </row>
    <row r="25" spans="1:11" ht="106.5" customHeight="1" x14ac:dyDescent="0.25">
      <c r="A25" s="46"/>
      <c r="B25" s="28" t="s">
        <v>31</v>
      </c>
      <c r="C25" s="40" t="s">
        <v>41</v>
      </c>
      <c r="D25" s="26">
        <f>SUM(E25:F25)</f>
        <v>19296</v>
      </c>
      <c r="E25" s="43">
        <f>SUM(E26)</f>
        <v>18331.2</v>
      </c>
      <c r="F25" s="43">
        <f>SUM(F26)</f>
        <v>964.8</v>
      </c>
      <c r="G25" s="43">
        <f>SUM(H25:I25)</f>
        <v>18797.400000000001</v>
      </c>
      <c r="H25" s="43">
        <f>SUM(H26)</f>
        <v>17857.5</v>
      </c>
      <c r="I25" s="43">
        <f>SUM(I26)</f>
        <v>939.9</v>
      </c>
      <c r="J25" s="30"/>
      <c r="K25" s="10"/>
    </row>
    <row r="26" spans="1:11" ht="156.75" customHeight="1" x14ac:dyDescent="0.25">
      <c r="A26" s="70"/>
      <c r="B26" s="66" t="s">
        <v>12</v>
      </c>
      <c r="C26" s="67" t="s">
        <v>25</v>
      </c>
      <c r="D26" s="69">
        <f>SUM(E26:F26)</f>
        <v>19296</v>
      </c>
      <c r="E26" s="71">
        <v>18331.2</v>
      </c>
      <c r="F26" s="71">
        <v>964.8</v>
      </c>
      <c r="G26" s="71">
        <f>SUM(H26:I26)</f>
        <v>18797.400000000001</v>
      </c>
      <c r="H26" s="71">
        <v>17857.5</v>
      </c>
      <c r="I26" s="71">
        <v>939.9</v>
      </c>
      <c r="J26" s="79" t="s">
        <v>35</v>
      </c>
      <c r="K26" s="10"/>
    </row>
    <row r="27" spans="1:11" ht="168.75" customHeight="1" x14ac:dyDescent="0.25">
      <c r="A27" s="70"/>
      <c r="B27" s="66"/>
      <c r="C27" s="67"/>
      <c r="D27" s="69"/>
      <c r="E27" s="71"/>
      <c r="F27" s="71"/>
      <c r="G27" s="71"/>
      <c r="H27" s="71"/>
      <c r="I27" s="71"/>
      <c r="J27" s="79"/>
      <c r="K27" s="10"/>
    </row>
    <row r="28" spans="1:11" ht="33" x14ac:dyDescent="0.25">
      <c r="A28" s="12" t="s">
        <v>42</v>
      </c>
      <c r="B28" s="15" t="s">
        <v>43</v>
      </c>
      <c r="C28" s="12"/>
      <c r="D28" s="35">
        <f>SUM(E28:F28)</f>
        <v>357.5</v>
      </c>
      <c r="E28" s="20">
        <f>SUM(E29)</f>
        <v>328.9</v>
      </c>
      <c r="F28" s="20">
        <f>SUM(F29)</f>
        <v>28.6</v>
      </c>
      <c r="G28" s="20">
        <f>SUM(H28:I28)</f>
        <v>357.5</v>
      </c>
      <c r="H28" s="20">
        <f>SUM(H29)</f>
        <v>328.9</v>
      </c>
      <c r="I28" s="20">
        <f>SUM(I29)</f>
        <v>28.6</v>
      </c>
      <c r="J28" s="12"/>
      <c r="K28" s="10"/>
    </row>
    <row r="29" spans="1:11" ht="42.75" customHeight="1" x14ac:dyDescent="0.25">
      <c r="A29" s="11" t="s">
        <v>45</v>
      </c>
      <c r="B29" s="13" t="s">
        <v>44</v>
      </c>
      <c r="C29" s="24" t="s">
        <v>7</v>
      </c>
      <c r="D29" s="35">
        <f>SUM(E29:F29)</f>
        <v>357.5</v>
      </c>
      <c r="E29" s="35">
        <f>SUM(E30)</f>
        <v>328.9</v>
      </c>
      <c r="F29" s="35">
        <f>SUM(F30)</f>
        <v>28.6</v>
      </c>
      <c r="G29" s="35">
        <f>SUM(H29:I29)</f>
        <v>357.5</v>
      </c>
      <c r="H29" s="35">
        <f>SUM(H30)</f>
        <v>328.9</v>
      </c>
      <c r="I29" s="35">
        <f>SUM(I30)</f>
        <v>28.6</v>
      </c>
      <c r="J29" s="11"/>
      <c r="K29" s="10"/>
    </row>
    <row r="30" spans="1:11" ht="108.75" customHeight="1" x14ac:dyDescent="0.25">
      <c r="A30" s="27"/>
      <c r="B30" s="28" t="s">
        <v>46</v>
      </c>
      <c r="C30" s="29" t="s">
        <v>47</v>
      </c>
      <c r="D30" s="34">
        <f t="shared" ref="D30" si="5">SUM(E30:F30)</f>
        <v>357.5</v>
      </c>
      <c r="E30" s="26">
        <f>SUM(E31)</f>
        <v>328.9</v>
      </c>
      <c r="F30" s="26">
        <f>SUM(F31)</f>
        <v>28.6</v>
      </c>
      <c r="G30" s="19">
        <f t="shared" ref="G30" si="6">SUM(H30:I30)</f>
        <v>357.5</v>
      </c>
      <c r="H30" s="26">
        <f>SUM(H31)</f>
        <v>328.9</v>
      </c>
      <c r="I30" s="26">
        <f>SUM(I31)</f>
        <v>28.6</v>
      </c>
      <c r="J30" s="30"/>
      <c r="K30" s="10"/>
    </row>
    <row r="31" spans="1:11" ht="255" customHeight="1" x14ac:dyDescent="0.25">
      <c r="A31" s="87"/>
      <c r="B31" s="88"/>
      <c r="C31" s="88" t="s">
        <v>48</v>
      </c>
      <c r="D31" s="89">
        <f>SUM(E31:F32)</f>
        <v>357.5</v>
      </c>
      <c r="E31" s="69">
        <v>328.9</v>
      </c>
      <c r="F31" s="69">
        <v>28.6</v>
      </c>
      <c r="G31" s="90">
        <f>SUM(H31:I32)</f>
        <v>357.5</v>
      </c>
      <c r="H31" s="69">
        <v>328.9</v>
      </c>
      <c r="I31" s="69">
        <v>28.6</v>
      </c>
      <c r="J31" s="49" t="s">
        <v>50</v>
      </c>
      <c r="K31" s="10"/>
    </row>
    <row r="32" spans="1:11" ht="265.5" customHeight="1" x14ac:dyDescent="0.25">
      <c r="A32" s="87"/>
      <c r="B32" s="88"/>
      <c r="C32" s="88"/>
      <c r="D32" s="89"/>
      <c r="E32" s="69"/>
      <c r="F32" s="69"/>
      <c r="G32" s="90"/>
      <c r="H32" s="69"/>
      <c r="I32" s="69"/>
      <c r="J32" s="50"/>
      <c r="K32" s="10"/>
    </row>
    <row r="33" spans="1:11" ht="108.75" customHeight="1" x14ac:dyDescent="0.25">
      <c r="A33" s="80"/>
      <c r="B33" s="81"/>
      <c r="C33" s="82"/>
      <c r="D33" s="83"/>
      <c r="E33" s="84"/>
      <c r="F33" s="84"/>
      <c r="G33" s="85"/>
      <c r="H33" s="84"/>
      <c r="I33" s="84"/>
      <c r="J33" s="86"/>
      <c r="K33" s="10"/>
    </row>
    <row r="34" spans="1:11" ht="68.25" customHeight="1" x14ac:dyDescent="0.45">
      <c r="B34" s="64" t="s">
        <v>39</v>
      </c>
      <c r="C34" s="64"/>
      <c r="D34" s="64"/>
      <c r="E34" s="64"/>
      <c r="F34" s="64"/>
      <c r="G34" s="33"/>
      <c r="H34" s="6"/>
      <c r="I34" s="6"/>
      <c r="J34" s="45" t="s">
        <v>40</v>
      </c>
      <c r="K34" s="10"/>
    </row>
    <row r="35" spans="1:11" ht="68.25" customHeight="1" x14ac:dyDescent="0.45">
      <c r="B35" s="47"/>
      <c r="C35" s="47"/>
      <c r="D35" s="47"/>
      <c r="E35" s="47"/>
      <c r="F35" s="47"/>
      <c r="G35" s="47"/>
      <c r="H35" s="6"/>
      <c r="I35" s="6"/>
      <c r="J35" s="45"/>
      <c r="K35" s="10"/>
    </row>
    <row r="36" spans="1:11" ht="68.25" customHeight="1" x14ac:dyDescent="0.45">
      <c r="B36" s="47"/>
      <c r="C36" s="47"/>
      <c r="D36" s="47"/>
      <c r="E36" s="47"/>
      <c r="F36" s="47"/>
      <c r="G36" s="47"/>
      <c r="H36" s="6"/>
      <c r="I36" s="6"/>
      <c r="J36" s="45"/>
      <c r="K36" s="10"/>
    </row>
    <row r="37" spans="1:11" ht="68.25" customHeight="1" x14ac:dyDescent="0.45">
      <c r="B37" s="47"/>
      <c r="C37" s="47"/>
      <c r="D37" s="47"/>
      <c r="E37" s="47"/>
      <c r="F37" s="47"/>
      <c r="G37" s="47"/>
      <c r="H37" s="6"/>
      <c r="I37" s="6"/>
      <c r="J37" s="45"/>
      <c r="K37" s="10"/>
    </row>
    <row r="38" spans="1:11" ht="68.25" customHeight="1" x14ac:dyDescent="0.45">
      <c r="B38" s="47"/>
      <c r="C38" s="47"/>
      <c r="D38" s="47"/>
      <c r="E38" s="47"/>
      <c r="F38" s="47"/>
      <c r="G38" s="47"/>
      <c r="H38" s="6"/>
      <c r="I38" s="6"/>
      <c r="J38" s="45"/>
      <c r="K38" s="10"/>
    </row>
    <row r="39" spans="1:11" ht="32.25" customHeight="1" x14ac:dyDescent="0.35">
      <c r="B39" s="64"/>
      <c r="C39" s="64"/>
      <c r="D39" s="36"/>
      <c r="E39" s="36"/>
      <c r="F39" s="36"/>
      <c r="G39" s="36"/>
      <c r="H39" s="6"/>
      <c r="I39" s="6"/>
      <c r="K39" s="10"/>
    </row>
    <row r="40" spans="1:11" ht="32.25" customHeight="1" x14ac:dyDescent="0.45">
      <c r="B40" s="44"/>
      <c r="C40" s="44"/>
      <c r="D40" s="44"/>
      <c r="E40" s="44"/>
      <c r="F40" s="44"/>
      <c r="G40" s="44"/>
      <c r="H40" s="6"/>
      <c r="I40" s="6"/>
      <c r="J40" s="32"/>
      <c r="K40" s="10"/>
    </row>
    <row r="41" spans="1:11" ht="32.25" customHeight="1" x14ac:dyDescent="0.45">
      <c r="B41" s="44"/>
      <c r="C41" s="44"/>
      <c r="D41" s="44"/>
      <c r="E41" s="44"/>
      <c r="F41" s="44"/>
      <c r="G41" s="44"/>
      <c r="H41" s="6"/>
      <c r="I41" s="6"/>
      <c r="J41" s="32"/>
      <c r="K41" s="10"/>
    </row>
    <row r="42" spans="1:11" ht="37.5" customHeight="1" x14ac:dyDescent="0.45">
      <c r="B42" s="31"/>
      <c r="C42" s="8"/>
      <c r="D42" s="8"/>
      <c r="E42" s="9"/>
      <c r="F42" s="9"/>
      <c r="G42" s="9"/>
      <c r="H42" s="6"/>
      <c r="I42" s="6"/>
      <c r="J42" s="7"/>
      <c r="K42" s="10"/>
    </row>
    <row r="43" spans="1:11" ht="28.5" customHeight="1" x14ac:dyDescent="0.45">
      <c r="B43" s="31"/>
      <c r="C43" s="8"/>
      <c r="D43" s="8"/>
      <c r="E43" s="9"/>
      <c r="F43" s="9"/>
      <c r="G43" s="9"/>
      <c r="H43" s="6"/>
      <c r="I43" s="6"/>
      <c r="J43" s="7"/>
      <c r="K43" s="10"/>
    </row>
    <row r="44" spans="1:11" ht="33.75" customHeight="1" x14ac:dyDescent="0.3">
      <c r="B44" s="1"/>
      <c r="C44" s="3"/>
      <c r="D44" s="3"/>
      <c r="E44" s="4"/>
      <c r="F44" s="4"/>
      <c r="G44" s="4"/>
      <c r="H44" s="4"/>
      <c r="I44" s="4"/>
      <c r="J44" s="5"/>
      <c r="K44" s="10"/>
    </row>
    <row r="45" spans="1:11" ht="18.75" x14ac:dyDescent="0.3">
      <c r="B45" s="1"/>
      <c r="C45" s="1"/>
      <c r="D45" s="1"/>
      <c r="E45" s="1"/>
      <c r="F45" s="4"/>
      <c r="G45" s="1"/>
      <c r="H45" s="1"/>
      <c r="I45" s="1"/>
      <c r="J45" s="1"/>
      <c r="K45" s="10"/>
    </row>
    <row r="46" spans="1:11" x14ac:dyDescent="0.25">
      <c r="K46" s="10"/>
    </row>
    <row r="52" spans="2:2" ht="33" x14ac:dyDescent="0.45">
      <c r="B52" s="31" t="s">
        <v>26</v>
      </c>
    </row>
    <row r="53" spans="2:2" ht="33" x14ac:dyDescent="0.45">
      <c r="B53" s="31" t="s">
        <v>19</v>
      </c>
    </row>
  </sheetData>
  <mergeCells count="58">
    <mergeCell ref="F31:F32"/>
    <mergeCell ref="G31:G32"/>
    <mergeCell ref="H31:H32"/>
    <mergeCell ref="I31:I32"/>
    <mergeCell ref="J31:J32"/>
    <mergeCell ref="A31:A32"/>
    <mergeCell ref="B31:B32"/>
    <mergeCell ref="C31:C32"/>
    <mergeCell ref="D31:D32"/>
    <mergeCell ref="E31:E32"/>
    <mergeCell ref="F26:F27"/>
    <mergeCell ref="G26:G27"/>
    <mergeCell ref="H26:H27"/>
    <mergeCell ref="I26:I27"/>
    <mergeCell ref="J26:J27"/>
    <mergeCell ref="B7:J7"/>
    <mergeCell ref="C10:C13"/>
    <mergeCell ref="J10:J13"/>
    <mergeCell ref="I12:I13"/>
    <mergeCell ref="B39:C39"/>
    <mergeCell ref="A8:J8"/>
    <mergeCell ref="A10:A13"/>
    <mergeCell ref="B10:B13"/>
    <mergeCell ref="E12:E13"/>
    <mergeCell ref="F12:F13"/>
    <mergeCell ref="H12:H13"/>
    <mergeCell ref="D12:D13"/>
    <mergeCell ref="D10:F10"/>
    <mergeCell ref="D11:F11"/>
    <mergeCell ref="G12:G13"/>
    <mergeCell ref="G11:I11"/>
    <mergeCell ref="G10:I10"/>
    <mergeCell ref="B34:F3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6:A27"/>
    <mergeCell ref="B26:B27"/>
    <mergeCell ref="C26:C27"/>
    <mergeCell ref="D26:D27"/>
    <mergeCell ref="E26:E27"/>
    <mergeCell ref="J18:J19"/>
    <mergeCell ref="J23:J24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</mergeCells>
  <phoneticPr fontId="0" type="noConversion"/>
  <pageMargins left="0.39370078740157483" right="0.39370078740157483" top="0.39370078740157483" bottom="0.39370078740157483" header="0.15748031496062992" footer="0"/>
  <pageSetup paperSize="9" scale="28" fitToHeight="0" orientation="landscape" r:id="rId1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honeticPr fontId="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25.06.2020</vt:lpstr>
      <vt:lpstr>Лист3</vt:lpstr>
      <vt:lpstr>'на 25.06.2020'!Область_печати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Homutova</dc:creator>
  <cp:lastModifiedBy>Павел П.А. Прохоров</cp:lastModifiedBy>
  <cp:lastPrinted>2021-10-19T12:41:17Z</cp:lastPrinted>
  <dcterms:created xsi:type="dcterms:W3CDTF">2019-06-27T05:34:00Z</dcterms:created>
  <dcterms:modified xsi:type="dcterms:W3CDTF">2021-10-19T13:28:49Z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