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35"/>
  </bookViews>
  <sheets>
    <sheet name="на 25.06.2020" sheetId="2" r:id="rId1"/>
    <sheet name="Лист3" sheetId="3" r:id="rId2"/>
  </sheets>
  <definedNames>
    <definedName name="_xlnm.Print_Area" localSheetId="0">'на 25.06.2020'!$A$1:$J$71</definedName>
  </definedNames>
  <calcPr calcId="124519"/>
</workbook>
</file>

<file path=xl/calcChain.xml><?xml version="1.0" encoding="utf-8"?>
<calcChain xmlns="http://schemas.openxmlformats.org/spreadsheetml/2006/main">
  <c r="G16" i="2"/>
  <c r="I46"/>
  <c r="H46"/>
  <c r="G46"/>
  <c r="D46"/>
  <c r="D45" s="1"/>
  <c r="D44" s="1"/>
  <c r="I45"/>
  <c r="I44" s="1"/>
  <c r="H45"/>
  <c r="H44" s="1"/>
  <c r="G45"/>
  <c r="G44" s="1"/>
  <c r="F45"/>
  <c r="E45"/>
  <c r="E44" s="1"/>
  <c r="F44"/>
  <c r="G29" l="1"/>
  <c r="D29"/>
  <c r="D26" l="1"/>
  <c r="G26"/>
  <c r="G35"/>
  <c r="I34" l="1"/>
  <c r="H34"/>
  <c r="F34"/>
  <c r="E34"/>
  <c r="H33"/>
  <c r="F33"/>
  <c r="E33"/>
  <c r="I33" l="1"/>
  <c r="G33" s="1"/>
  <c r="G34"/>
  <c r="D34"/>
  <c r="D33"/>
  <c r="I25" l="1"/>
  <c r="H25"/>
  <c r="E25"/>
  <c r="F25"/>
  <c r="I28"/>
  <c r="H28"/>
  <c r="F28"/>
  <c r="E28"/>
  <c r="D31"/>
  <c r="G31"/>
  <c r="I24" l="1"/>
  <c r="I23" s="1"/>
  <c r="I22" s="1"/>
  <c r="I21" s="1"/>
  <c r="H24"/>
  <c r="H23" s="1"/>
  <c r="H22" s="1"/>
  <c r="E24"/>
  <c r="E23" s="1"/>
  <c r="F24"/>
  <c r="F23" s="1"/>
  <c r="D28"/>
  <c r="G28"/>
  <c r="H21" l="1"/>
  <c r="G22"/>
  <c r="F22" s="1"/>
  <c r="E22" s="1"/>
  <c r="D22" s="1"/>
  <c r="G23"/>
  <c r="D23"/>
  <c r="G21" l="1"/>
  <c r="I18"/>
  <c r="I16" s="1"/>
  <c r="H18"/>
  <c r="H16" s="1"/>
  <c r="F21" l="1"/>
  <c r="I15"/>
  <c r="I14" s="1"/>
  <c r="G18"/>
  <c r="E21" l="1"/>
  <c r="H15"/>
  <c r="D25"/>
  <c r="D24" s="1"/>
  <c r="F18"/>
  <c r="F16" s="1"/>
  <c r="E18"/>
  <c r="E16" s="1"/>
  <c r="G25"/>
  <c r="G24" s="1"/>
  <c r="D21" l="1"/>
  <c r="G15"/>
  <c r="H14"/>
  <c r="E15"/>
  <c r="E14" s="1"/>
  <c r="D18"/>
  <c r="D16" s="1"/>
  <c r="F15"/>
  <c r="F14" s="1"/>
  <c r="D14" l="1"/>
  <c r="D15"/>
  <c r="G14" l="1"/>
</calcChain>
</file>

<file path=xl/sharedStrings.xml><?xml version="1.0" encoding="utf-8"?>
<sst xmlns="http://schemas.openxmlformats.org/spreadsheetml/2006/main" count="84" uniqueCount="67">
  <si>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</si>
  <si>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</si>
  <si>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</si>
  <si>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</si>
  <si>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</si>
  <si>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</si>
  <si>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</si>
  <si>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</si>
  <si>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Национальный проект  «Образование» 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</si>
  <si>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</si>
  <si>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</si>
  <si>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</si>
  <si>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</si>
  <si>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</si>
  <si>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</si>
  <si>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</si>
  <si>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</si>
  <si>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</si>
  <si>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</si>
  <si>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</si>
  <si>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</si>
  <si>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</si>
  <si>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</si>
  <si>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</si>
  <si>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</si>
  <si>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Юрова С.А.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</si>
  <si>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</si>
  <si>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3.1.</t>
  </si>
  <si>
    <t>Исполнители:</t>
  </si>
  <si>
    <t>Прохоров. П. А.,  тел.  3-45-79</t>
  </si>
  <si>
    <t>Бугаева А.Е., тел. 3-25-93</t>
  </si>
  <si>
    <t>Тарасов И.В., тел. 5-18-87</t>
  </si>
  <si>
    <t xml:space="preserve">Бондарева Л.В., тел. 3-29-80 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</si>
  <si>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</si>
  <si>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Салмина Е.Г.</t>
  </si>
  <si>
    <t>Вересов А.Г.</t>
  </si>
  <si>
    <t xml:space="preserve"> г. Гулькевичи, общественная территория на пересечении ул. Ленинградской и ул. Олимпийской</t>
  </si>
  <si>
    <t xml:space="preserve"> г. Гулькевичи, на пересечении ул. Советской и ул. Симонова (около дома №16)</t>
  </si>
  <si>
    <t>г. Гулькевичи, общественная территоря на пересечении ул. Ленинградской и Российской</t>
  </si>
  <si>
    <t>г. Гулькевичи, общественная территория на пересечении ул. Пионерской и ул. Объездной</t>
  </si>
  <si>
    <t>г. Гулькевичи, общественная территория на пересечении ул. Комсомольской и ул. Северной</t>
  </si>
  <si>
    <t>г.Гулькевичи, городской парк культуры и отдыха по ул. Ленинградской     (1 этап)</t>
  </si>
  <si>
    <t>Самина Е.Г.</t>
  </si>
  <si>
    <t>Национальный проект "Международная кооперация и экспорт"</t>
  </si>
  <si>
    <t>Развитие малого и среднего предпринимательства является основой для экономического развития муниципального образования и этот потенциал далеко не исчерпан. С этой целью в муниципалитете на постоянной основе ведётся работа по оказанию информационно-консультационной поддержки малого бизнеса.
На территории муниципального образования Гулькевичский район по итогам 9 месяцев 2021 года осуществляют свою деятельность 2825 субъектов МСП, что ниже аналогичного периода 2020 года на 1,4%.  В малый и средний бизнес вовлечено 9,3 тысяч человек, что составляет 24,2% от численности населения, занятого в экономике района (2020 год – 8,9 тыс. человек), темп роста составил - 4%.  
Снижение обусловлено переходом субъектов МСП на новый налоговый режим «НПД» (самозанятые). В настоящее время на территории района зарегистрировано 1374 «самозанятых» (аналогичный период 2020 года –  1025 единицы), в том числе из них – 89 индивидуальных предпринимателей, на патентную систему налогообложения перешли около 900 предпринимателей.
В рамках содействия субъектам малого и среднего бизнеса в привлечении дополнительных финансовых средств на постоянной основе проведится активная работа (микрозаймы «Фонда микрофинансирования субъектов малого и среднего предпринимательства Краснодарского края», поручительство «Фонда развития бизнеса Краснодарского края»). В результате данной работы субъектами малого и среднего бизнеса получено 31 микрозайм  на общую сумму около 50 млн. рублей (аналогичный период 2020 года –  19 микрозаймов на общую сумму около 30 млн. рублей). Гулькевичский район занимает лидирующие позиции в рейтинге среди муниципальных образований Краснодарского края. В рейтинге среди муниципальных образований Краснодарского края Гулькевичский район по объему выданных микрозаймов в Фонде микрофинансирования занимает  4 место в крае.                                В рамках взаимодействия с Центром поддержки предпринимательства Гулькевичский район на 2022 год запланировано оказание консультаций на безвозмездной основк порядка  630 субъектам малого и среднего предпринимательства  оказаны  бесплатные консультации (2021 год –                         630 консультации субъектам МСП).</t>
  </si>
  <si>
    <t>Региональный проект "Цифровая образовательная среда"</t>
  </si>
  <si>
    <t xml:space="preserve">На базе МБОУ СОШ №25 п. Ботаника в 2022 году планируется  внедрение цифровой образовательной среды в рамках которой  обновляется оснащение кабинета информатики.  </t>
  </si>
  <si>
    <t>Региональный проект "Экспорт продукции АПК"</t>
  </si>
  <si>
    <t>Шевцов А.А.</t>
  </si>
  <si>
    <t>Савина Ю.В.</t>
  </si>
  <si>
    <r>
      <t xml:space="preserve">Региональный проект «Акселерация субъектов малого и среднего предпринимательства»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13.1 тыс. чел.</t>
    </r>
  </si>
  <si>
    <t>Заместитель главы муниципального образования Гулькевичский район
по  экономическим вопросам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</si>
  <si>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</si>
  <si>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</si>
  <si>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Муниципальная программа "Формирование современной городской среды" на территории Гулькевичского  на 2018-2024гг.</t>
  </si>
  <si>
    <t>Благоустройство общественной территории</t>
  </si>
  <si>
    <t>2.1</t>
  </si>
  <si>
    <t>3.1</t>
  </si>
  <si>
    <t>5.1</t>
  </si>
  <si>
    <t>Национальный проект "Культура"</t>
  </si>
  <si>
    <t>Региональный проект "Культурная среда"</t>
  </si>
  <si>
    <t>Муниципальная программа "Развитие культуры" Гулькевичского городского поселения Гулькевичского района</t>
  </si>
  <si>
    <t>Техническое оснащение муниципальных музеев: Муниципальное бюджетное учреждение культуры "Историко-краеведческий музей" Гулькевичского городского поселения Гулькевичский район</t>
  </si>
  <si>
    <t>6.1</t>
  </si>
  <si>
    <t>1.2.</t>
  </si>
  <si>
    <t xml:space="preserve"> В 2022 году запланировано открытие  5 центров образования естественно-научной и технологической направленностей "Точка роста" на базе  СОШ № 7 г. Гулькевичи, № 9 с. Новоукраинское, № 10 п. Гирей, № 12 с. Майкопское, №16 сп Красносельский
 Основные задачи центров: совершенствования условий повышения качества образования в общеобразовательных организациях, расположенных в сельской местности и малых городах, расширения возможностей обучающихся в освоении учебных предметов естественно-научной и технологической направленностей, программ дополнительного образования естественно-научной и технической направленностей, а также для практической отработки учебного материала по учебным предметам "Физика", "Химия", "Биология", а также  информатикуи технологию (робототехника). В рамках оснащения Точек роста   в школы поступят цифровые лаборатории, снабженные датчиками для изменения различных величин и возможностью подключить компьютер или планшет для расчетов, а также препараты и реактивы для практических и лабораторных работ, конструкторы для программирования, наборы по механике, робототехнике.    В рамках открытия Точек роста   за счет муниципального бюджета планируется проведение ремонта кабинетов, закупка новой мебели, брендирование.  </t>
  </si>
  <si>
    <t>ИНФОРМАЦИЯ
о реализации национальных проектов в муниципальном образовании Гулькевичский район
на 1 февраля 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</si>
</sst>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 readingOrder="1"/>
    </xf>
    <xf numFmtId="164" fontId="15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164" fontId="15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3" fillId="0" borderId="0" xfId="0" applyFont="1" applyBorder="1"/>
    <xf numFmtId="164" fontId="15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9" fillId="3" borderId="1" xfId="0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1" xfId="0" applyBorder="1"/>
    <xf numFmtId="164" fontId="15" fillId="2" borderId="4" xfId="0" applyNumberFormat="1" applyFont="1" applyFill="1" applyBorder="1" applyAlignment="1">
      <alignment horizontal="center" vertical="top" wrapText="1" readingOrder="1"/>
    </xf>
    <xf numFmtId="0" fontId="0" fillId="2" borderId="0" xfId="0" applyFill="1"/>
    <xf numFmtId="0" fontId="13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right" wrapText="1" readingOrder="1"/>
    </xf>
    <xf numFmtId="0" fontId="0" fillId="2" borderId="0" xfId="0" applyFill="1" applyBorder="1"/>
    <xf numFmtId="164" fontId="15" fillId="0" borderId="1" xfId="0" applyNumberFormat="1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wrapText="1" readingOrder="1"/>
    </xf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6" fillId="0" borderId="1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left" vertical="top" wrapText="1" readingOrder="1"/>
    </xf>
    <xf numFmtId="0" fontId="23" fillId="2" borderId="1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49" fontId="9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 readingOrder="1"/>
    </xf>
    <xf numFmtId="0" fontId="26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wrapText="1" readingOrder="1"/>
    </xf>
    <xf numFmtId="0" fontId="13" fillId="0" borderId="0" xfId="0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center" vertical="top"/>
    </xf>
    <xf numFmtId="49" fontId="16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readingOrder="1"/>
    </xf>
    <xf numFmtId="164" fontId="9" fillId="2" borderId="1" xfId="0" applyNumberFormat="1" applyFont="1" applyFill="1" applyBorder="1" applyAlignment="1">
      <alignment horizontal="center" vertical="top" wrapText="1" readingOrder="1"/>
    </xf>
    <xf numFmtId="164" fontId="9" fillId="2" borderId="1" xfId="0" applyNumberFormat="1" applyFont="1" applyFill="1" applyBorder="1" applyAlignment="1">
      <alignment horizontal="center" vertical="top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 readingOrder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26" fillId="0" borderId="2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14" fillId="0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0" fillId="0" borderId="5" xfId="0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justify" vertical="center" wrapText="1"/>
    </xf>
    <xf numFmtId="0" fontId="0" fillId="0" borderId="9" xfId="0" applyBorder="1"/>
    <xf numFmtId="0" fontId="11" fillId="2" borderId="2" xfId="0" applyFont="1" applyFill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center" vertical="top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14" fillId="3" borderId="8" xfId="0" applyFont="1" applyFill="1" applyBorder="1" applyAlignment="1">
      <alignment horizontal="center" vertical="center" wrapText="1" readingOrder="1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view="pageBreakPreview" topLeftCell="B4" zoomScale="75" zoomScaleNormal="50" zoomScaleSheetLayoutView="75" workbookViewId="0">
      <pane ySplit="11" topLeftCell="A15" activePane="bottomLeft" state="frozen"/>
      <selection activeCell="A4" sqref="A4"/>
      <selection pane="bottomLeft" activeCell="C14" sqref="C14"/>
    </sheetView>
  </sheetViews>
  <sheetFormatPr defaultColWidth="9" defaultRowHeight="15"/>
  <cols>
    <col min="1" max="1" width="10.7109375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2" t="s">
        <v>18</v>
      </c>
    </row>
    <row r="3" spans="1:11" ht="35.25">
      <c r="J3" s="32" t="s">
        <v>19</v>
      </c>
    </row>
    <row r="4" spans="1:11" ht="35.25">
      <c r="J4" s="32" t="s">
        <v>20</v>
      </c>
    </row>
    <row r="5" spans="1:11" ht="51.75" customHeight="1">
      <c r="J5" s="32" t="s">
        <v>21</v>
      </c>
    </row>
    <row r="6" spans="1:11" ht="80.25" customHeight="1">
      <c r="J6" s="32"/>
    </row>
    <row r="7" spans="1:11" ht="132.75" customHeight="1">
      <c r="B7" s="87" t="s">
        <v>66</v>
      </c>
      <c r="C7" s="88"/>
      <c r="D7" s="88"/>
      <c r="E7" s="88"/>
      <c r="F7" s="88"/>
      <c r="G7" s="88"/>
      <c r="H7" s="88"/>
      <c r="I7" s="88"/>
      <c r="J7" s="88"/>
    </row>
    <row r="8" spans="1:11" ht="17.25" customHeight="1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92"/>
      <c r="B10" s="93" t="s">
        <v>0</v>
      </c>
      <c r="C10" s="89" t="s">
        <v>1</v>
      </c>
      <c r="D10" s="89" t="s">
        <v>2</v>
      </c>
      <c r="E10" s="89"/>
      <c r="F10" s="89"/>
      <c r="G10" s="89" t="s">
        <v>22</v>
      </c>
      <c r="H10" s="89"/>
      <c r="I10" s="89"/>
      <c r="J10" s="89" t="s">
        <v>14</v>
      </c>
    </row>
    <row r="11" spans="1:11" ht="30.75">
      <c r="A11" s="92"/>
      <c r="B11" s="93"/>
      <c r="C11" s="89"/>
      <c r="D11" s="89" t="s">
        <v>3</v>
      </c>
      <c r="E11" s="89"/>
      <c r="F11" s="89"/>
      <c r="G11" s="89" t="s">
        <v>3</v>
      </c>
      <c r="H11" s="89"/>
      <c r="I11" s="89"/>
      <c r="J11" s="89"/>
    </row>
    <row r="12" spans="1:11" ht="30.75" customHeight="1">
      <c r="A12" s="92"/>
      <c r="B12" s="93"/>
      <c r="C12" s="89"/>
      <c r="D12" s="89" t="s">
        <v>6</v>
      </c>
      <c r="E12" s="89" t="s">
        <v>4</v>
      </c>
      <c r="F12" s="94" t="s">
        <v>5</v>
      </c>
      <c r="G12" s="89" t="s">
        <v>6</v>
      </c>
      <c r="H12" s="89" t="s">
        <v>4</v>
      </c>
      <c r="I12" s="89" t="s">
        <v>5</v>
      </c>
      <c r="J12" s="89"/>
    </row>
    <row r="13" spans="1:11" ht="45" customHeight="1">
      <c r="A13" s="92"/>
      <c r="B13" s="93"/>
      <c r="C13" s="89"/>
      <c r="D13" s="89"/>
      <c r="E13" s="89"/>
      <c r="F13" s="94"/>
      <c r="G13" s="89"/>
      <c r="H13" s="89"/>
      <c r="I13" s="89"/>
      <c r="J13" s="89"/>
    </row>
    <row r="14" spans="1:11" ht="69" customHeight="1">
      <c r="A14" s="31"/>
      <c r="B14" s="17" t="s">
        <v>17</v>
      </c>
      <c r="C14" s="18"/>
      <c r="D14" s="29">
        <f>E14+F14</f>
        <v>62675.199999999997</v>
      </c>
      <c r="E14" s="19">
        <f>SUM(E15,E23)</f>
        <v>56345.2</v>
      </c>
      <c r="F14" s="19">
        <f>F15+F23+F33</f>
        <v>6330</v>
      </c>
      <c r="G14" s="19">
        <f>SUM(H14:I14)</f>
        <v>0</v>
      </c>
      <c r="H14" s="19">
        <f>SUM(H15,H23,H33)</f>
        <v>0</v>
      </c>
      <c r="I14" s="48">
        <f>SUM(I15,I23,I33)</f>
        <v>0</v>
      </c>
      <c r="J14" s="2"/>
    </row>
    <row r="15" spans="1:11" ht="71.25" customHeight="1">
      <c r="A15" s="12" t="s">
        <v>12</v>
      </c>
      <c r="B15" s="21" t="s">
        <v>8</v>
      </c>
      <c r="C15" s="54"/>
      <c r="D15" s="30">
        <f t="shared" ref="D15:D25" si="0">SUM(E15:F15)</f>
        <v>0</v>
      </c>
      <c r="E15" s="20">
        <f t="shared" ref="E15:F15" si="1">SUM(E16)</f>
        <v>0</v>
      </c>
      <c r="F15" s="20">
        <f t="shared" si="1"/>
        <v>0</v>
      </c>
      <c r="G15" s="20">
        <f>SUM(H15:I15)</f>
        <v>0</v>
      </c>
      <c r="H15" s="20">
        <f t="shared" ref="H15:I15" si="2">SUM(H16)</f>
        <v>0</v>
      </c>
      <c r="I15" s="20">
        <f t="shared" si="2"/>
        <v>0</v>
      </c>
      <c r="J15" s="55"/>
      <c r="K15" s="10"/>
    </row>
    <row r="16" spans="1:11" ht="408.75" customHeight="1">
      <c r="A16" s="137" t="s">
        <v>16</v>
      </c>
      <c r="B16" s="133" t="s">
        <v>10</v>
      </c>
      <c r="C16" s="135" t="s">
        <v>13</v>
      </c>
      <c r="D16" s="139">
        <f t="shared" ref="D16:I16" si="3">SUM(D18)</f>
        <v>0</v>
      </c>
      <c r="E16" s="139">
        <f t="shared" si="3"/>
        <v>0</v>
      </c>
      <c r="F16" s="139">
        <f t="shared" si="3"/>
        <v>0</v>
      </c>
      <c r="G16" s="139">
        <f>SUM(G18)</f>
        <v>0</v>
      </c>
      <c r="H16" s="139">
        <f t="shared" si="3"/>
        <v>0</v>
      </c>
      <c r="I16" s="139">
        <f t="shared" si="3"/>
        <v>0</v>
      </c>
      <c r="J16" s="131" t="s">
        <v>65</v>
      </c>
      <c r="K16" s="10"/>
    </row>
    <row r="17" spans="1:12" ht="132.75" customHeight="1">
      <c r="A17" s="138"/>
      <c r="B17" s="134"/>
      <c r="C17" s="136"/>
      <c r="D17" s="140"/>
      <c r="E17" s="140"/>
      <c r="F17" s="140"/>
      <c r="G17" s="140"/>
      <c r="H17" s="140"/>
      <c r="I17" s="140"/>
      <c r="J17" s="132"/>
      <c r="K17" s="10"/>
    </row>
    <row r="18" spans="1:12" ht="135" customHeight="1">
      <c r="A18" s="85" t="s">
        <v>64</v>
      </c>
      <c r="B18" s="72" t="s">
        <v>45</v>
      </c>
      <c r="C18" s="24" t="s">
        <v>7</v>
      </c>
      <c r="D18" s="70">
        <f t="shared" si="0"/>
        <v>0</v>
      </c>
      <c r="E18" s="71">
        <f>SUM(E19)</f>
        <v>0</v>
      </c>
      <c r="F18" s="71">
        <f>SUM(F19)</f>
        <v>0</v>
      </c>
      <c r="G18" s="71">
        <f>SUM(H18:I18)</f>
        <v>0</v>
      </c>
      <c r="H18" s="71">
        <f>SUM(H19)</f>
        <v>0</v>
      </c>
      <c r="I18" s="71">
        <f>SUM(I19)</f>
        <v>0</v>
      </c>
      <c r="J18" s="53" t="s">
        <v>46</v>
      </c>
      <c r="K18" s="10"/>
    </row>
    <row r="19" spans="1:12" s="10" customFormat="1" ht="0.75" customHeight="1">
      <c r="A19" s="102"/>
      <c r="B19" s="104"/>
      <c r="C19" s="106"/>
      <c r="D19" s="108"/>
      <c r="E19" s="110"/>
      <c r="F19" s="110"/>
      <c r="G19" s="110"/>
      <c r="H19" s="110"/>
      <c r="I19" s="110"/>
      <c r="J19" s="112"/>
    </row>
    <row r="20" spans="1:12" s="10" customFormat="1" ht="83.25" hidden="1" customHeight="1">
      <c r="A20" s="103"/>
      <c r="B20" s="105"/>
      <c r="C20" s="107"/>
      <c r="D20" s="109"/>
      <c r="E20" s="111"/>
      <c r="F20" s="111"/>
      <c r="G20" s="111"/>
      <c r="H20" s="111"/>
      <c r="I20" s="111"/>
      <c r="J20" s="113"/>
    </row>
    <row r="21" spans="1:12" s="14" customFormat="1" ht="143.25" customHeight="1">
      <c r="A21" s="12">
        <v>2</v>
      </c>
      <c r="B21" s="21" t="s">
        <v>52</v>
      </c>
      <c r="C21" s="23" t="s">
        <v>13</v>
      </c>
      <c r="D21" s="20">
        <f t="shared" ref="D21:D22" si="4">SUM(E21:F21)</f>
        <v>0</v>
      </c>
      <c r="E21" s="20">
        <f t="shared" ref="E21:E22" si="5">SUM(F21:G21)</f>
        <v>0</v>
      </c>
      <c r="F21" s="20">
        <f t="shared" ref="F21:F22" si="6">SUM(G21:H21)</f>
        <v>0</v>
      </c>
      <c r="G21" s="20">
        <f t="shared" ref="G21" si="7">SUM(H21:I21)</f>
        <v>0</v>
      </c>
      <c r="H21" s="20">
        <f t="shared" ref="H21:I23" si="8">SUM(H22)</f>
        <v>0</v>
      </c>
      <c r="I21" s="42">
        <f t="shared" si="8"/>
        <v>0</v>
      </c>
      <c r="J21" s="74"/>
      <c r="K21"/>
      <c r="L21" s="58"/>
    </row>
    <row r="22" spans="1:12" s="16" customFormat="1" ht="54" hidden="1" customHeight="1">
      <c r="A22" s="22" t="s">
        <v>56</v>
      </c>
      <c r="B22" s="13" t="s">
        <v>53</v>
      </c>
      <c r="C22" s="23" t="s">
        <v>13</v>
      </c>
      <c r="D22" s="20">
        <f t="shared" si="4"/>
        <v>0</v>
      </c>
      <c r="E22" s="20">
        <f t="shared" si="5"/>
        <v>0</v>
      </c>
      <c r="F22" s="20">
        <f t="shared" si="6"/>
        <v>0</v>
      </c>
      <c r="G22" s="20">
        <f t="shared" ref="G22" si="9">SUM(H22:I22)</f>
        <v>0</v>
      </c>
      <c r="H22" s="20">
        <f t="shared" si="8"/>
        <v>0</v>
      </c>
      <c r="I22" s="42">
        <f t="shared" si="8"/>
        <v>0</v>
      </c>
      <c r="J22" s="62"/>
      <c r="K22"/>
      <c r="L22" s="58"/>
    </row>
    <row r="23" spans="1:12" ht="180" customHeight="1">
      <c r="A23" s="12">
        <v>3</v>
      </c>
      <c r="B23" s="15" t="s">
        <v>9</v>
      </c>
      <c r="C23" s="12" t="s">
        <v>34</v>
      </c>
      <c r="D23" s="30">
        <f>SUM(E23:F23)</f>
        <v>62045.2</v>
      </c>
      <c r="E23" s="20">
        <f>SUM(E24)</f>
        <v>56345.2</v>
      </c>
      <c r="F23" s="20">
        <f>SUM(F24)</f>
        <v>5700</v>
      </c>
      <c r="G23" s="20">
        <f>SUM(H23:I23)</f>
        <v>0</v>
      </c>
      <c r="H23" s="20">
        <f t="shared" si="8"/>
        <v>0</v>
      </c>
      <c r="I23" s="20">
        <f t="shared" si="8"/>
        <v>0</v>
      </c>
      <c r="J23" s="12"/>
      <c r="K23" s="16"/>
      <c r="L23" s="16"/>
    </row>
    <row r="24" spans="1:12" ht="0.75" hidden="1" customHeight="1">
      <c r="A24" s="11" t="s">
        <v>15</v>
      </c>
      <c r="B24" s="13" t="s">
        <v>11</v>
      </c>
      <c r="C24" s="23" t="s">
        <v>34</v>
      </c>
      <c r="D24" s="30">
        <f t="shared" ref="D24:I24" si="10">SUM(D25,D28)</f>
        <v>62045.2</v>
      </c>
      <c r="E24" s="30">
        <f t="shared" si="10"/>
        <v>56345.2</v>
      </c>
      <c r="F24" s="30">
        <f t="shared" si="10"/>
        <v>5700</v>
      </c>
      <c r="G24" s="30">
        <f t="shared" si="10"/>
        <v>0</v>
      </c>
      <c r="H24" s="30">
        <f t="shared" si="10"/>
        <v>0</v>
      </c>
      <c r="I24" s="30">
        <f t="shared" si="10"/>
        <v>0</v>
      </c>
      <c r="J24" s="63"/>
      <c r="K24" s="10"/>
    </row>
    <row r="25" spans="1:12" ht="129" hidden="1" customHeight="1">
      <c r="A25" s="34"/>
      <c r="B25" s="26" t="s">
        <v>23</v>
      </c>
      <c r="C25" s="27"/>
      <c r="D25" s="29">
        <f t="shared" si="0"/>
        <v>0</v>
      </c>
      <c r="E25" s="25">
        <f>SUM(E26)</f>
        <v>0</v>
      </c>
      <c r="F25" s="25">
        <f>SUM(F26)</f>
        <v>0</v>
      </c>
      <c r="G25" s="19">
        <f>SUM(H25:I25)</f>
        <v>0</v>
      </c>
      <c r="H25" s="25">
        <f>SUM(H26)</f>
        <v>0</v>
      </c>
      <c r="I25" s="25">
        <f>SUM(I26)</f>
        <v>0</v>
      </c>
      <c r="J25" s="35"/>
      <c r="K25" s="10"/>
    </row>
    <row r="26" spans="1:12" ht="157.5" hidden="1" customHeight="1">
      <c r="A26" s="102"/>
      <c r="B26" s="104"/>
      <c r="C26" s="106"/>
      <c r="D26" s="116">
        <f>SUM(E26:F26)</f>
        <v>0</v>
      </c>
      <c r="E26" s="110"/>
      <c r="F26" s="110"/>
      <c r="G26" s="118">
        <f>SUM(H26:I26)</f>
        <v>0</v>
      </c>
      <c r="H26" s="110"/>
      <c r="I26" s="110"/>
      <c r="J26" s="114"/>
      <c r="K26" s="10"/>
    </row>
    <row r="27" spans="1:12" ht="123.75" hidden="1" customHeight="1">
      <c r="A27" s="103"/>
      <c r="B27" s="105"/>
      <c r="C27" s="107"/>
      <c r="D27" s="117"/>
      <c r="E27" s="111"/>
      <c r="F27" s="111"/>
      <c r="G27" s="119"/>
      <c r="H27" s="111"/>
      <c r="I27" s="111"/>
      <c r="J27" s="115"/>
      <c r="K27" s="10"/>
    </row>
    <row r="28" spans="1:12" ht="2.25" hidden="1" customHeight="1">
      <c r="A28" s="38"/>
      <c r="B28" s="26" t="s">
        <v>24</v>
      </c>
      <c r="C28" s="33" t="s">
        <v>35</v>
      </c>
      <c r="D28" s="25">
        <f>SUM(E28:F28)</f>
        <v>62045.2</v>
      </c>
      <c r="E28" s="36">
        <f>SUM(E31)</f>
        <v>56345.2</v>
      </c>
      <c r="F28" s="36">
        <f>SUM(F31)</f>
        <v>5700</v>
      </c>
      <c r="G28" s="36">
        <f>SUM(H28:I28)</f>
        <v>0</v>
      </c>
      <c r="H28" s="36">
        <f>SUM(H31)</f>
        <v>0</v>
      </c>
      <c r="I28" s="36">
        <f>SUM(I31)</f>
        <v>0</v>
      </c>
      <c r="J28" s="35"/>
      <c r="K28" s="10"/>
    </row>
    <row r="29" spans="1:12" ht="150" customHeight="1">
      <c r="A29" s="22" t="s">
        <v>57</v>
      </c>
      <c r="B29" s="96" t="s">
        <v>11</v>
      </c>
      <c r="C29" s="67" t="s">
        <v>35</v>
      </c>
      <c r="D29" s="100">
        <f>SUM(E29:F29)</f>
        <v>62045.2</v>
      </c>
      <c r="E29" s="101">
        <v>56345.2</v>
      </c>
      <c r="F29" s="101">
        <v>5700</v>
      </c>
      <c r="G29" s="101">
        <f>SUM(H29:I29)</f>
        <v>0</v>
      </c>
      <c r="H29" s="101">
        <v>0</v>
      </c>
      <c r="I29" s="101">
        <v>0</v>
      </c>
      <c r="J29" s="35"/>
      <c r="K29" s="10"/>
    </row>
    <row r="30" spans="1:12" ht="296.25" hidden="1" customHeight="1">
      <c r="A30" s="52"/>
      <c r="B30" s="96"/>
      <c r="C30" s="67"/>
      <c r="D30" s="100"/>
      <c r="E30" s="101"/>
      <c r="F30" s="101"/>
      <c r="G30" s="101"/>
      <c r="H30" s="101"/>
      <c r="I30" s="101"/>
      <c r="J30" s="35"/>
      <c r="K30" s="10"/>
    </row>
    <row r="31" spans="1:12" ht="120" customHeight="1">
      <c r="A31" s="95"/>
      <c r="B31" s="65" t="s">
        <v>54</v>
      </c>
      <c r="C31" s="97" t="s">
        <v>41</v>
      </c>
      <c r="D31" s="98">
        <f>SUM(E31:F31)</f>
        <v>62045.2</v>
      </c>
      <c r="E31" s="99">
        <v>56345.2</v>
      </c>
      <c r="F31" s="99">
        <v>5700</v>
      </c>
      <c r="G31" s="99">
        <f>SUM(H31:I31)</f>
        <v>0</v>
      </c>
      <c r="H31" s="99">
        <v>0</v>
      </c>
      <c r="I31" s="99">
        <v>0</v>
      </c>
      <c r="J31" s="86"/>
      <c r="K31" s="43"/>
      <c r="L31" s="47"/>
    </row>
    <row r="32" spans="1:12" ht="104.25" customHeight="1">
      <c r="A32" s="95"/>
      <c r="B32" s="66" t="s">
        <v>55</v>
      </c>
      <c r="C32" s="97"/>
      <c r="D32" s="98"/>
      <c r="E32" s="99"/>
      <c r="F32" s="99"/>
      <c r="G32" s="99"/>
      <c r="H32" s="99"/>
      <c r="I32" s="99"/>
      <c r="J32" s="86"/>
      <c r="K32" s="43"/>
      <c r="L32" s="47"/>
    </row>
    <row r="33" spans="1:11" ht="162" customHeight="1">
      <c r="A33" s="12">
        <v>4</v>
      </c>
      <c r="B33" s="15" t="s">
        <v>33</v>
      </c>
      <c r="C33" s="24" t="s">
        <v>25</v>
      </c>
      <c r="D33" s="30">
        <f>SUM(E33:F33)</f>
        <v>630</v>
      </c>
      <c r="E33" s="20">
        <f>SUM(E35,E48,E49,E51)</f>
        <v>0</v>
      </c>
      <c r="F33" s="20">
        <f>SUM(F35,F48,F49,F51)</f>
        <v>630</v>
      </c>
      <c r="G33" s="30">
        <f>SUM(H33:I33)</f>
        <v>0</v>
      </c>
      <c r="H33" s="20">
        <f>SUM(H35,H48,H49,H51)</f>
        <v>0</v>
      </c>
      <c r="I33" s="20">
        <f>SUM(I34)</f>
        <v>0</v>
      </c>
      <c r="J33" s="20"/>
      <c r="K33" s="10"/>
    </row>
    <row r="34" spans="1:11" ht="68.25" hidden="1" customHeight="1">
      <c r="A34" s="57" t="s">
        <v>27</v>
      </c>
      <c r="B34" s="56" t="s">
        <v>50</v>
      </c>
      <c r="C34" s="24" t="s">
        <v>25</v>
      </c>
      <c r="D34" s="30">
        <f>SUM(E34:F34)</f>
        <v>630</v>
      </c>
      <c r="E34" s="20">
        <f>SUM(E35)</f>
        <v>0</v>
      </c>
      <c r="F34" s="20">
        <f>SUM(F35)</f>
        <v>630</v>
      </c>
      <c r="G34" s="30">
        <f>SUM(H34:I34)</f>
        <v>0</v>
      </c>
      <c r="H34" s="20">
        <f>SUM(H35)</f>
        <v>0</v>
      </c>
      <c r="I34" s="42">
        <f>SUM(I35)</f>
        <v>0</v>
      </c>
      <c r="J34" s="64"/>
      <c r="K34" s="10"/>
    </row>
    <row r="35" spans="1:11" ht="68.25" hidden="1" customHeight="1">
      <c r="A35" s="128"/>
      <c r="B35" s="123" t="s">
        <v>26</v>
      </c>
      <c r="C35" s="125"/>
      <c r="D35" s="68">
        <v>630</v>
      </c>
      <c r="E35" s="110">
        <v>0</v>
      </c>
      <c r="F35" s="110">
        <v>630</v>
      </c>
      <c r="G35" s="108">
        <f>SUM(H35:I35)</f>
        <v>0</v>
      </c>
      <c r="H35" s="110">
        <v>0</v>
      </c>
      <c r="I35" s="110">
        <v>0</v>
      </c>
      <c r="J35" s="121" t="s">
        <v>44</v>
      </c>
      <c r="K35" s="10"/>
    </row>
    <row r="36" spans="1:11" ht="68.25" hidden="1" customHeight="1">
      <c r="A36" s="129"/>
      <c r="B36" s="123"/>
      <c r="C36" s="126"/>
      <c r="D36" s="69"/>
      <c r="E36" s="142"/>
      <c r="F36" s="142"/>
      <c r="G36" s="141"/>
      <c r="H36" s="142"/>
      <c r="I36" s="142"/>
      <c r="J36" s="122"/>
      <c r="K36" s="10"/>
    </row>
    <row r="37" spans="1:11" ht="305.25" customHeight="1">
      <c r="A37" s="129"/>
      <c r="B37" s="123"/>
      <c r="C37" s="126"/>
      <c r="D37" s="141">
        <v>630</v>
      </c>
      <c r="E37" s="142"/>
      <c r="F37" s="142"/>
      <c r="G37" s="141"/>
      <c r="H37" s="142"/>
      <c r="I37" s="142"/>
      <c r="J37" s="122"/>
      <c r="K37" s="10"/>
    </row>
    <row r="38" spans="1:11" ht="68.25" customHeight="1">
      <c r="A38" s="129"/>
      <c r="B38" s="123"/>
      <c r="C38" s="126"/>
      <c r="D38" s="141"/>
      <c r="E38" s="142"/>
      <c r="F38" s="142"/>
      <c r="G38" s="141"/>
      <c r="H38" s="142"/>
      <c r="I38" s="142"/>
      <c r="J38" s="122"/>
      <c r="K38" s="10"/>
    </row>
    <row r="39" spans="1:11" ht="68.25" customHeight="1">
      <c r="A39" s="129"/>
      <c r="B39" s="123"/>
      <c r="C39" s="126"/>
      <c r="D39" s="141"/>
      <c r="E39" s="142"/>
      <c r="F39" s="142"/>
      <c r="G39" s="141"/>
      <c r="H39" s="142"/>
      <c r="I39" s="142"/>
      <c r="J39" s="122"/>
      <c r="K39" s="10"/>
    </row>
    <row r="40" spans="1:11" ht="68.25" customHeight="1">
      <c r="A40" s="129"/>
      <c r="B40" s="123"/>
      <c r="C40" s="126"/>
      <c r="D40" s="141"/>
      <c r="E40" s="142"/>
      <c r="F40" s="142"/>
      <c r="G40" s="141"/>
      <c r="H40" s="142"/>
      <c r="I40" s="142"/>
      <c r="J40" s="122"/>
      <c r="K40" s="10"/>
    </row>
    <row r="41" spans="1:11" ht="401.25" customHeight="1">
      <c r="A41" s="130"/>
      <c r="B41" s="124"/>
      <c r="C41" s="127"/>
      <c r="D41" s="109"/>
      <c r="E41" s="111"/>
      <c r="F41" s="111"/>
      <c r="G41" s="109"/>
      <c r="H41" s="111"/>
      <c r="I41" s="111"/>
      <c r="J41" s="122"/>
      <c r="K41" s="10"/>
    </row>
    <row r="42" spans="1:11" ht="68.25" customHeight="1">
      <c r="A42" s="12">
        <v>5</v>
      </c>
      <c r="B42" s="21" t="s">
        <v>43</v>
      </c>
      <c r="C42" s="75" t="s">
        <v>49</v>
      </c>
      <c r="D42" s="76">
        <v>0</v>
      </c>
      <c r="E42" s="77">
        <v>0</v>
      </c>
      <c r="F42" s="77">
        <v>0</v>
      </c>
      <c r="G42" s="76">
        <v>0</v>
      </c>
      <c r="H42" s="77">
        <v>0</v>
      </c>
      <c r="I42" s="77">
        <v>0</v>
      </c>
      <c r="J42" s="78"/>
      <c r="K42" s="10"/>
    </row>
    <row r="43" spans="1:11" ht="68.25" customHeight="1">
      <c r="A43" s="22" t="s">
        <v>58</v>
      </c>
      <c r="B43" s="61" t="s">
        <v>47</v>
      </c>
      <c r="C43" s="59" t="s">
        <v>48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60">
        <v>0</v>
      </c>
      <c r="J43" s="46">
        <v>0</v>
      </c>
      <c r="K43" s="10"/>
    </row>
    <row r="44" spans="1:11" ht="68.25" customHeight="1">
      <c r="A44" s="12">
        <v>6</v>
      </c>
      <c r="B44" s="21" t="s">
        <v>59</v>
      </c>
      <c r="C44" s="75" t="s">
        <v>7</v>
      </c>
      <c r="D44" s="76">
        <f>D45</f>
        <v>5741</v>
      </c>
      <c r="E44" s="76">
        <f t="shared" ref="E44:I46" si="11">E45</f>
        <v>5166.8999999999996</v>
      </c>
      <c r="F44" s="76">
        <f t="shared" si="11"/>
        <v>574.1</v>
      </c>
      <c r="G44" s="76">
        <f t="shared" si="11"/>
        <v>0</v>
      </c>
      <c r="H44" s="76">
        <f t="shared" si="11"/>
        <v>0</v>
      </c>
      <c r="I44" s="76">
        <f t="shared" si="11"/>
        <v>0</v>
      </c>
      <c r="J44" s="79"/>
      <c r="K44" s="10"/>
    </row>
    <row r="45" spans="1:11" ht="68.25" customHeight="1">
      <c r="A45" s="22" t="s">
        <v>63</v>
      </c>
      <c r="B45" s="61" t="s">
        <v>60</v>
      </c>
      <c r="C45" s="59" t="s">
        <v>35</v>
      </c>
      <c r="D45" s="59">
        <f>D46</f>
        <v>5741</v>
      </c>
      <c r="E45" s="59">
        <f t="shared" si="11"/>
        <v>5166.8999999999996</v>
      </c>
      <c r="F45" s="59">
        <f t="shared" si="11"/>
        <v>574.1</v>
      </c>
      <c r="G45" s="59">
        <f t="shared" si="11"/>
        <v>0</v>
      </c>
      <c r="H45" s="59">
        <f t="shared" si="11"/>
        <v>0</v>
      </c>
      <c r="I45" s="59">
        <f t="shared" si="11"/>
        <v>0</v>
      </c>
      <c r="J45" s="46"/>
      <c r="K45" s="10"/>
    </row>
    <row r="46" spans="1:11" ht="280.5" customHeight="1">
      <c r="A46" s="84"/>
      <c r="B46" s="66" t="s">
        <v>61</v>
      </c>
      <c r="C46" s="73" t="s">
        <v>62</v>
      </c>
      <c r="D46" s="59">
        <f>E46+F46</f>
        <v>5741</v>
      </c>
      <c r="E46" s="59">
        <v>5166.8999999999996</v>
      </c>
      <c r="F46" s="59">
        <v>574.1</v>
      </c>
      <c r="G46" s="59">
        <f t="shared" si="11"/>
        <v>0</v>
      </c>
      <c r="H46" s="59">
        <f t="shared" si="11"/>
        <v>0</v>
      </c>
      <c r="I46" s="59">
        <f t="shared" si="11"/>
        <v>0</v>
      </c>
      <c r="J46" s="46"/>
      <c r="K46" s="10"/>
    </row>
    <row r="47" spans="1:11" ht="68.25" customHeight="1">
      <c r="A47" s="82"/>
      <c r="B47" s="83"/>
      <c r="C47" s="80"/>
      <c r="D47" s="80"/>
      <c r="E47" s="80"/>
      <c r="F47" s="80"/>
      <c r="G47" s="80"/>
      <c r="H47" s="81"/>
      <c r="I47" s="81"/>
      <c r="J47" s="37"/>
      <c r="K47" s="10"/>
    </row>
    <row r="48" spans="1:11" ht="83.25" customHeight="1">
      <c r="B48" s="39"/>
      <c r="C48" s="39"/>
      <c r="D48" s="39"/>
      <c r="E48" s="39"/>
      <c r="F48" s="39"/>
      <c r="G48" s="39"/>
      <c r="H48" s="6"/>
      <c r="I48" s="6"/>
      <c r="J48" s="37"/>
      <c r="K48" s="10"/>
    </row>
    <row r="49" spans="1:12" ht="80.25" customHeight="1">
      <c r="B49" s="120" t="s">
        <v>51</v>
      </c>
      <c r="C49" s="120"/>
      <c r="D49" s="120"/>
      <c r="E49" s="120"/>
      <c r="F49" s="120"/>
      <c r="G49" s="39"/>
      <c r="H49" s="6"/>
      <c r="I49" s="6"/>
      <c r="J49" s="40" t="s">
        <v>25</v>
      </c>
      <c r="K49" s="10"/>
    </row>
    <row r="50" spans="1:12" ht="72.75" customHeight="1">
      <c r="B50" s="39"/>
      <c r="C50" s="39"/>
      <c r="D50" s="39"/>
      <c r="E50" s="39"/>
      <c r="F50" s="39"/>
      <c r="G50" s="39"/>
      <c r="H50" s="6"/>
      <c r="I50" s="6"/>
      <c r="J50" s="37"/>
      <c r="K50" s="10"/>
    </row>
    <row r="51" spans="1:12" ht="88.5" customHeight="1">
      <c r="B51" s="39"/>
      <c r="C51" s="39"/>
      <c r="D51" s="39"/>
      <c r="E51" s="39"/>
      <c r="F51" s="39"/>
      <c r="G51" s="39"/>
      <c r="H51" s="6"/>
      <c r="I51" s="6"/>
      <c r="J51" s="37"/>
      <c r="K51" s="10"/>
    </row>
    <row r="52" spans="1:12" ht="96.75" customHeight="1">
      <c r="A52" s="51">
        <v>1</v>
      </c>
      <c r="B52" s="44" t="s">
        <v>37</v>
      </c>
      <c r="C52" s="44" t="s">
        <v>42</v>
      </c>
      <c r="D52" s="44"/>
      <c r="E52" s="44"/>
      <c r="F52" s="44"/>
      <c r="G52" s="44"/>
      <c r="H52" s="45"/>
      <c r="I52" s="45"/>
      <c r="J52" s="46"/>
      <c r="K52" s="10"/>
    </row>
    <row r="53" spans="1:12" ht="3.75" hidden="1" customHeight="1">
      <c r="A53" s="51">
        <v>2</v>
      </c>
      <c r="B53" s="44" t="s">
        <v>36</v>
      </c>
      <c r="C53" s="44" t="s">
        <v>34</v>
      </c>
      <c r="D53" s="44"/>
      <c r="E53" s="44"/>
      <c r="F53" s="44"/>
      <c r="G53" s="44"/>
      <c r="H53" s="45"/>
      <c r="I53" s="45"/>
      <c r="J53" s="46"/>
      <c r="K53" s="10"/>
    </row>
    <row r="54" spans="1:12" ht="90.75" customHeight="1">
      <c r="A54" s="51">
        <v>3</v>
      </c>
      <c r="B54" s="44" t="s">
        <v>38</v>
      </c>
      <c r="C54" s="44" t="s">
        <v>42</v>
      </c>
      <c r="D54" s="44"/>
      <c r="E54" s="44"/>
      <c r="F54" s="44"/>
      <c r="G54" s="44"/>
      <c r="H54" s="45"/>
      <c r="I54" s="45"/>
      <c r="J54" s="46"/>
      <c r="K54" s="10"/>
    </row>
    <row r="55" spans="1:12" ht="87" customHeight="1">
      <c r="A55" s="51">
        <v>4</v>
      </c>
      <c r="B55" s="44" t="s">
        <v>39</v>
      </c>
      <c r="C55" s="44" t="s">
        <v>34</v>
      </c>
      <c r="D55" s="44"/>
      <c r="E55" s="44"/>
      <c r="F55" s="44"/>
      <c r="G55" s="44"/>
      <c r="H55" s="45"/>
      <c r="I55" s="45"/>
      <c r="J55" s="46"/>
      <c r="K55" s="10"/>
    </row>
    <row r="56" spans="1:12" ht="91.5" customHeight="1">
      <c r="A56" s="51">
        <v>5</v>
      </c>
      <c r="B56" s="44" t="s">
        <v>40</v>
      </c>
      <c r="C56" s="44" t="s">
        <v>42</v>
      </c>
      <c r="D56" s="44"/>
      <c r="E56" s="44"/>
      <c r="F56" s="44"/>
      <c r="G56" s="44"/>
      <c r="H56" s="45"/>
      <c r="I56" s="45"/>
      <c r="J56" s="41"/>
      <c r="K56" s="43"/>
      <c r="L56" s="47"/>
    </row>
    <row r="57" spans="1:12" ht="33">
      <c r="A57" s="50"/>
      <c r="B57" s="44"/>
      <c r="C57" s="44"/>
      <c r="D57" s="44"/>
      <c r="E57" s="44"/>
      <c r="F57" s="44"/>
      <c r="G57" s="44"/>
      <c r="H57" s="45"/>
      <c r="I57" s="45"/>
      <c r="J57" s="49"/>
      <c r="K57" s="10"/>
    </row>
    <row r="58" spans="1:12" ht="54" customHeight="1">
      <c r="A58" s="28"/>
      <c r="B58" s="8"/>
      <c r="C58" s="8"/>
      <c r="D58" s="9"/>
      <c r="E58" s="9"/>
      <c r="F58" s="9"/>
      <c r="G58" s="6"/>
      <c r="H58" s="6"/>
      <c r="I58" s="7"/>
      <c r="J58" s="10"/>
    </row>
    <row r="59" spans="1:12" ht="70.5" customHeight="1">
      <c r="A59" s="28"/>
      <c r="B59" s="8"/>
      <c r="C59" s="8"/>
      <c r="D59" s="9"/>
      <c r="E59" s="9"/>
      <c r="F59" s="9"/>
      <c r="G59" s="6"/>
      <c r="H59" s="6"/>
      <c r="I59" s="7"/>
    </row>
    <row r="60" spans="1:12" ht="18.75">
      <c r="A60" s="1"/>
      <c r="B60" s="3"/>
      <c r="C60" s="3"/>
      <c r="D60" s="4"/>
      <c r="E60" s="4"/>
      <c r="F60" s="4"/>
      <c r="G60" s="4"/>
      <c r="H60" s="4"/>
      <c r="I60" s="5"/>
    </row>
    <row r="61" spans="1:12" ht="33">
      <c r="B61" s="28" t="s">
        <v>28</v>
      </c>
      <c r="C61" s="1"/>
      <c r="D61" s="1"/>
      <c r="E61" s="1"/>
      <c r="F61" s="4"/>
      <c r="G61" s="1"/>
      <c r="H61" s="1"/>
      <c r="I61" s="1"/>
      <c r="J61" s="1"/>
    </row>
    <row r="62" spans="1:12" ht="33">
      <c r="B62" s="28" t="s">
        <v>29</v>
      </c>
    </row>
    <row r="63" spans="1:12" ht="33">
      <c r="B63" s="28" t="s">
        <v>30</v>
      </c>
    </row>
    <row r="64" spans="1:12" ht="33">
      <c r="B64" s="28" t="s">
        <v>31</v>
      </c>
    </row>
    <row r="65" spans="2:2" ht="33">
      <c r="B65" s="28" t="s">
        <v>32</v>
      </c>
    </row>
    <row r="68" spans="2:2" ht="33">
      <c r="B68" s="28"/>
    </row>
    <row r="69" spans="2:2" ht="33">
      <c r="B69" s="28"/>
    </row>
  </sheetData>
  <mergeCells count="73">
    <mergeCell ref="F29:F30"/>
    <mergeCell ref="G29:G30"/>
    <mergeCell ref="H29:H30"/>
    <mergeCell ref="I29:I30"/>
    <mergeCell ref="D37:D41"/>
    <mergeCell ref="E35:E41"/>
    <mergeCell ref="F35:F41"/>
    <mergeCell ref="G35:G41"/>
    <mergeCell ref="H35:H41"/>
    <mergeCell ref="I35:I41"/>
    <mergeCell ref="F31:F32"/>
    <mergeCell ref="G31:G32"/>
    <mergeCell ref="H31:H32"/>
    <mergeCell ref="I31:I32"/>
    <mergeCell ref="J16:J17"/>
    <mergeCell ref="B16:B17"/>
    <mergeCell ref="C16:C17"/>
    <mergeCell ref="A16:A17"/>
    <mergeCell ref="D16:D17"/>
    <mergeCell ref="E16:E17"/>
    <mergeCell ref="F16:F17"/>
    <mergeCell ref="G16:G17"/>
    <mergeCell ref="H16:H17"/>
    <mergeCell ref="I16:I17"/>
    <mergeCell ref="B49:F49"/>
    <mergeCell ref="J35:J41"/>
    <mergeCell ref="B35:B41"/>
    <mergeCell ref="C35:C41"/>
    <mergeCell ref="A35:A41"/>
    <mergeCell ref="I19:I20"/>
    <mergeCell ref="J19:J20"/>
    <mergeCell ref="J26:J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G10:I10"/>
    <mergeCell ref="A31:A32"/>
    <mergeCell ref="B29:B30"/>
    <mergeCell ref="C31:C32"/>
    <mergeCell ref="D31:D32"/>
    <mergeCell ref="E31:E32"/>
    <mergeCell ref="D29:D30"/>
    <mergeCell ref="E29:E30"/>
    <mergeCell ref="A19:A20"/>
    <mergeCell ref="B19:B20"/>
    <mergeCell ref="C19:C20"/>
    <mergeCell ref="D19:D20"/>
    <mergeCell ref="E19:E20"/>
    <mergeCell ref="F19:F20"/>
    <mergeCell ref="G19:G20"/>
    <mergeCell ref="H19:H20"/>
    <mergeCell ref="J31:J32"/>
    <mergeCell ref="B7:J7"/>
    <mergeCell ref="C10:C13"/>
    <mergeCell ref="J10:J13"/>
    <mergeCell ref="I12:I13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2" manualBreakCount="2">
    <brk id="21" max="9" man="1"/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2022-02-21T07:47:03Z</cp:lastPrinted>
  <dcterms:created xsi:type="dcterms:W3CDTF">2019-06-27T05:34:00Z</dcterms:created>
  <dcterms:modified xsi:type="dcterms:W3CDTF">2022-04-13T08:17:09Z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