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1'!$A$1:$F$191</definedName>
  </definedNames>
  <calcPr fullCalcOnLoad="1"/>
</workbook>
</file>

<file path=xl/sharedStrings.xml><?xml version="1.0" encoding="utf-8"?>
<sst xmlns="http://schemas.openxmlformats.org/spreadsheetml/2006/main" count="533" uniqueCount="361">
  <si>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</si>
  <si>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</si>
  <si>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</si>
  <si>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</si>
  <si>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</si>
  <si>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</si>
  <si>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</si>
  <si>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</si>
  <si>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</si>
  <si>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</si>
  <si>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</si>
  <si>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</si>
  <si>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</si>
  <si>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</si>
  <si>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</si>
  <si>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</si>
  <si>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</si>
  <si>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</si>
  <si>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</si>
  <si>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</si>
  <si>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</si>
  <si>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</si>
  <si>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</si>
  <si>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</si>
  <si>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</si>
  <si>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</si>
  <si>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</si>
  <si>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</si>
  <si>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</si>
  <si>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</si>
  <si>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</si>
  <si>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</si>
  <si>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</si>
  <si>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</si>
  <si>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</si>
  <si>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</si>
  <si>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</si>
  <si>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</si>
  <si>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</si>
  <si>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</si>
  <si>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</si>
  <si>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</si>
  <si>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</si>
  <si>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</si>
  <si>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</si>
  <si>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</si>
  <si>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</si>
  <si>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</si>
  <si>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</si>
  <si>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</si>
  <si>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</si>
  <si>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</si>
  <si>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</si>
  <si>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</si>
  <si>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</si>
  <si>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</si>
  <si>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</si>
  <si>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</si>
  <si>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</si>
  <si>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</si>
  <si>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</si>
  <si>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</si>
  <si>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</si>
  <si>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</si>
  <si>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</si>
  <si>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</si>
  <si>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</si>
  <si>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</si>
  <si>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</si>
  <si>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</si>
  <si>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</si>
  <si>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</si>
  <si>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</si>
  <si>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</si>
  <si>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</si>
  <si>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</si>
  <si>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</si>
  <si>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</si>
  <si>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</si>
  <si>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</si>
  <si>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</si>
  <si>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</si>
  <si>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</si>
  <si>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</si>
  <si>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</si>
  <si>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</si>
  <si>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</si>
  <si>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</si>
  <si>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</si>
  <si>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</si>
  <si>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</si>
  <si>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</si>
  <si>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</si>
  <si>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</si>
  <si>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</si>
  <si>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</si>
  <si>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</si>
  <si>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</si>
  <si>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</si>
  <si>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</si>
  <si>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</si>
  <si>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</si>
  <si>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</si>
  <si>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</si>
  <si>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</si>
  <si>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</si>
  <si>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</si>
  <si>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</si>
  <si>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</si>
  <si>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</si>
  <si>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</si>
  <si>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</si>
  <si>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</si>
  <si>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</si>
  <si>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</si>
  <si>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</si>
  <si>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</si>
  <si>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</si>
  <si>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</si>
  <si>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</si>
  <si>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</si>
  <si>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</si>
  <si>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</si>
  <si>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</si>
  <si>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</si>
  <si>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</si>
  <si>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</si>
  <si>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</si>
  <si>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</si>
  <si>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</si>
  <si>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</si>
  <si>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</si>
  <si>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</si>
  <si>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</si>
  <si>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</si>
  <si>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</si>
  <si>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</si>
  <si>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</si>
  <si>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</si>
  <si>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</si>
  <si>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</si>
  <si>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</si>
  <si>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</si>
  <si>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</si>
  <si>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</si>
  <si>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</si>
  <si>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</si>
  <si>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</si>
  <si>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</si>
  <si>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</si>
  <si>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</si>
  <si>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</si>
  <si>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</si>
  <si>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</si>
  <si>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</si>
  <si>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</si>
  <si>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</si>
  <si>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</si>
  <si>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</si>
  <si>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</si>
  <si>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</si>
  <si>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</si>
  <si>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</si>
  <si>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</si>
  <si>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</si>
  <si>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</si>
  <si>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</si>
  <si>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</si>
  <si>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</si>
  <si>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</si>
  <si>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</si>
  <si>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</si>
  <si>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</si>
  <si>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</si>
  <si>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</si>
  <si>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</si>
  <si>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</si>
  <si>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</si>
  <si>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</si>
  <si>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</si>
  <si>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</si>
  <si>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</si>
  <si>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</si>
  <si>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</si>
  <si>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</si>
  <si>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</si>
  <si>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</si>
  <si>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</si>
  <si>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</si>
  <si>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</si>
  <si>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</si>
  <si>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</si>
  <si>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</si>
  <si>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</si>
  <si>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</si>
  <si>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</si>
  <si>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</si>
  <si>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</si>
  <si>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</si>
  <si>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</si>
  <si>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</si>
  <si>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</si>
  <si>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</si>
  <si>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</si>
  <si>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</si>
  <si>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</si>
  <si>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</si>
  <si>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</si>
  <si>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</si>
  <si>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</si>
  <si>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</si>
  <si>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</si>
  <si>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</si>
  <si>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</si>
  <si>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</si>
  <si>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</si>
  <si>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</si>
  <si>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</si>
  <si>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</si>
  <si>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</si>
  <si>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</si>
  <si>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</si>
  <si>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</si>
  <si>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</si>
  <si>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</si>
  <si>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</si>
  <si>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</si>
  <si>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</si>
  <si>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</si>
  <si>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</si>
  <si>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</si>
  <si>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</si>
  <si>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</si>
  <si>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</si>
  <si>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</si>
  <si>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</si>
  <si>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</si>
  <si>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</si>
  <si>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</si>
  <si>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</si>
  <si>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</si>
  <si>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</si>
  <si>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</si>
  <si>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</si>
  <si>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</si>
  <si>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</si>
  <si>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</si>
  <si>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</si>
  <si>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</si>
  <si>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</si>
  <si>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</si>
  <si>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</si>
  <si>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</si>
  <si>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</si>
  <si>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</si>
  <si>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</si>
  <si>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</si>
  <si>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</si>
  <si>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</si>
  <si>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</si>
  <si>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</si>
  <si>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</si>
  <si>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</si>
  <si>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</si>
  <si>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</si>
  <si>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</si>
  <si>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</si>
  <si>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</si>
  <si>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</si>
  <si>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</si>
  <si>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</si>
  <si>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</si>
  <si>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</si>
  <si>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</si>
  <si>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</si>
  <si>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</si>
  <si>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</si>
  <si>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</si>
  <si>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</si>
  <si>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</si>
  <si>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</si>
  <si>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</si>
  <si>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</si>
  <si>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</si>
  <si>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</si>
  <si>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Хлеб и хлебобулочные изделия, включая полуфабрикаты (10.71.11)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</si>
  <si>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</si>
  <si>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</si>
  <si>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</si>
  <si>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</si>
  <si>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 xml:space="preserve">Меласса свекловичная </t>
  </si>
  <si>
    <t>Жом свекловичный, багасса и прочие побочные продукты сахарного производства (10.81.20)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</si>
  <si>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</si>
  <si>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</si>
  <si>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</si>
  <si>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 xml:space="preserve"> </t>
  </si>
  <si>
    <t>индекс-дефлятор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</si>
  <si>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</si>
  <si>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</si>
  <si>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</si>
  <si>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</si>
  <si>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</si>
  <si>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</si>
  <si>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</si>
  <si>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</si>
  <si>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</si>
  <si>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</si>
  <si>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</si>
  <si>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</si>
  <si>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</si>
  <si>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</si>
  <si>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</si>
  <si>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</si>
  <si>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</si>
  <si>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</si>
  <si>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</si>
  <si>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</si>
  <si>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</si>
  <si>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</si>
  <si>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</si>
  <si>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</si>
  <si>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</si>
  <si>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</si>
  <si>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</si>
  <si>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</si>
  <si>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</si>
  <si>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</si>
  <si>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</si>
  <si>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Снижение объемов отгрузки продукции сельского хозяйства вследствие перерегистрации с 21.11.2021 юридического лица АО "Венцы-Заря" (вид деятельности - выращивание и разведение свиней, предприятие в структуре АО Фирма "Агрокомплекс"  им. Н.И. Ткачева)</t>
  </si>
  <si>
    <t>ФИО исполнителя, телефон: Е.Ф. Сафонова, (86160) 5-18-72; О.В. Богатенко, (86160) 3-35-08; 
         К.Р. Лебедева, (86160) 5-18-74; И.В. Бондарева, (86160) 5-18-72; Е.В. Хомутова, (86160) 5-18-72</t>
  </si>
  <si>
    <t>J дефл.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</si>
  <si>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</si>
  <si>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</si>
  <si>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</si>
  <si>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</si>
  <si>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</si>
  <si>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</si>
  <si>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</si>
  <si>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</si>
  <si>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</si>
  <si>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</si>
  <si>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</si>
  <si>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продукты на основе творога (10.51.56)</t>
  </si>
  <si>
    <t>Патока крахмальная (10.62.13.150)</t>
  </si>
  <si>
    <t>3.33</t>
  </si>
  <si>
    <t>в 3,5 раза</t>
  </si>
  <si>
    <t>Общий объем инвестиций крупных и средних организаций за счет всех источников финансирования за янв-март 2022г</t>
  </si>
  <si>
    <t>Численность безработных граждан, зарегистрированных в государственных учреждениях службы занятости по состоянию на  1 июня 2022 года</t>
  </si>
  <si>
    <r>
      <t xml:space="preserve">за      </t>
    </r>
    <r>
      <rPr>
        <b/>
        <u val="single"/>
        <sz val="10"/>
        <rFont val="Times New Roman"/>
        <family val="1"/>
      </rPr>
      <t>январь-май   2022 года</t>
    </r>
  </si>
  <si>
    <t>за январь - июнь 2022 года</t>
  </si>
  <si>
    <t>в 2,3 раза</t>
  </si>
  <si>
    <t>в 2,1 раза</t>
  </si>
  <si>
    <t/>
  </si>
  <si>
    <t>Финансы на  1  июня  2022 года*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</si>
  <si>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</si>
  <si>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</si>
  <si>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яйца (утиные)</t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</si>
  <si>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</si>
  <si>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</si>
  <si>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</si>
  <si>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Среднемесячная заработная плата работников крупных и средних организаций  на 1 июня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</si>
</sst>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2" fontId="54" fillId="0" borderId="11" xfId="0" applyNumberFormat="1" applyFont="1" applyFill="1" applyBorder="1" applyAlignment="1">
      <alignment/>
    </xf>
    <xf numFmtId="182" fontId="5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wrapText="1"/>
    </xf>
    <xf numFmtId="172" fontId="4" fillId="0" borderId="12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5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 wrapText="1"/>
    </xf>
    <xf numFmtId="172" fontId="13" fillId="0" borderId="16" xfId="0" applyNumberFormat="1" applyFont="1" applyFill="1" applyBorder="1" applyAlignment="1">
      <alignment horizontal="right" wrapText="1"/>
    </xf>
    <xf numFmtId="172" fontId="55" fillId="0" borderId="16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right" wrapText="1"/>
    </xf>
    <xf numFmtId="172" fontId="13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right" wrapText="1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right" wrapText="1"/>
      <protection locked="0"/>
    </xf>
    <xf numFmtId="0" fontId="13" fillId="0" borderId="18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3"/>
    </xf>
    <xf numFmtId="172" fontId="4" fillId="0" borderId="13" xfId="0" applyNumberFormat="1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2"/>
    </xf>
    <xf numFmtId="1" fontId="4" fillId="0" borderId="12" xfId="0" applyNumberFormat="1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horizontal="right" wrapText="1"/>
      <protection/>
    </xf>
    <xf numFmtId="0" fontId="56" fillId="0" borderId="12" xfId="0" applyFont="1" applyFill="1" applyBorder="1" applyAlignment="1">
      <alignment horizontal="right" wrapText="1"/>
    </xf>
    <xf numFmtId="177" fontId="4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justify" wrapText="1" indent="1" shrinkToFit="1"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  <xf numFmtId="0" fontId="56" fillId="0" borderId="12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 indent="1"/>
    </xf>
    <xf numFmtId="0" fontId="9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right"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4" fillId="0" borderId="21" xfId="0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horizontal="left" wrapText="1" inden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 indent="3"/>
    </xf>
    <xf numFmtId="0" fontId="4" fillId="0" borderId="12" xfId="0" applyFont="1" applyFill="1" applyBorder="1" applyAlignment="1" applyProtection="1">
      <alignment horizontal="right" wrapText="1"/>
      <protection/>
    </xf>
    <xf numFmtId="0" fontId="57" fillId="0" borderId="12" xfId="0" applyFont="1" applyFill="1" applyBorder="1" applyAlignment="1">
      <alignment horizontal="right" wrapText="1"/>
    </xf>
    <xf numFmtId="0" fontId="57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Normal="90" zoomScaleSheetLayoutView="100" zoomScalePageLayoutView="0" workbookViewId="0" topLeftCell="A1">
      <pane ySplit="13" topLeftCell="A152" activePane="bottomLeft" state="frozen"/>
      <selection pane="topLeft" activeCell="A1" sqref="A1"/>
      <selection pane="bottomLeft" activeCell="B186" sqref="B186"/>
    </sheetView>
  </sheetViews>
  <sheetFormatPr defaultColWidth="9.00390625" defaultRowHeight="12.75"/>
  <cols>
    <col min="1" max="1" width="5.25390625" style="25" customWidth="1"/>
    <col min="2" max="2" width="52.875" style="3" customWidth="1"/>
    <col min="3" max="3" width="9.75390625" style="43" customWidth="1"/>
    <col min="4" max="4" width="10.75390625" style="44" customWidth="1"/>
    <col min="5" max="5" width="10.75390625" style="3" customWidth="1"/>
    <col min="6" max="6" width="8.75390625" style="3" customWidth="1"/>
    <col min="7" max="16384" width="9.125" style="12" customWidth="1"/>
  </cols>
  <sheetData>
    <row r="1" spans="1:6" ht="12.75" customHeight="1">
      <c r="A1" s="12"/>
      <c r="B1" s="24"/>
      <c r="C1" s="24"/>
      <c r="D1" s="2" t="s">
        <v>182</v>
      </c>
      <c r="F1" s="24"/>
    </row>
    <row r="2" spans="1:6" ht="12.75" customHeight="1">
      <c r="A2" s="12"/>
      <c r="B2" s="24"/>
      <c r="C2" s="24"/>
      <c r="D2" s="2" t="s">
        <v>189</v>
      </c>
      <c r="F2" s="24"/>
    </row>
    <row r="3" spans="1:6" ht="12.75" customHeight="1">
      <c r="A3" s="12"/>
      <c r="B3" s="24"/>
      <c r="C3" s="24"/>
      <c r="D3" s="2" t="s">
        <v>190</v>
      </c>
      <c r="F3" s="24"/>
    </row>
    <row r="4" spans="1:6" ht="15.75">
      <c r="A4" s="4"/>
      <c r="B4" s="4"/>
      <c r="C4" s="4"/>
      <c r="D4" s="2" t="s">
        <v>188</v>
      </c>
      <c r="F4" s="4"/>
    </row>
    <row r="5" spans="2:6" ht="8.25" customHeight="1">
      <c r="B5" s="26"/>
      <c r="C5" s="26"/>
      <c r="D5" s="26"/>
      <c r="E5" s="121"/>
      <c r="F5" s="121"/>
    </row>
    <row r="6" spans="1:6" ht="12" customHeight="1">
      <c r="A6" s="122" t="s">
        <v>0</v>
      </c>
      <c r="B6" s="122"/>
      <c r="C6" s="122"/>
      <c r="D6" s="122"/>
      <c r="E6" s="122"/>
      <c r="F6" s="122"/>
    </row>
    <row r="7" spans="1:6" ht="14.25" customHeight="1">
      <c r="A7" s="123" t="s">
        <v>261</v>
      </c>
      <c r="B7" s="123"/>
      <c r="C7" s="123"/>
      <c r="D7" s="123"/>
      <c r="E7" s="123"/>
      <c r="F7" s="123"/>
    </row>
    <row r="8" spans="1:6" ht="10.5" customHeight="1">
      <c r="A8" s="127" t="s">
        <v>54</v>
      </c>
      <c r="B8" s="127"/>
      <c r="C8" s="127"/>
      <c r="D8" s="127"/>
      <c r="E8" s="127"/>
      <c r="F8" s="127"/>
    </row>
    <row r="9" spans="1:6" ht="14.25" customHeight="1">
      <c r="A9" s="128" t="s">
        <v>349</v>
      </c>
      <c r="B9" s="123"/>
      <c r="C9" s="123"/>
      <c r="D9" s="123"/>
      <c r="E9" s="123"/>
      <c r="F9" s="123"/>
    </row>
    <row r="10" spans="1:6" ht="12" customHeight="1">
      <c r="A10" s="129" t="s">
        <v>184</v>
      </c>
      <c r="B10" s="129"/>
      <c r="C10" s="28"/>
      <c r="D10" s="28"/>
      <c r="E10" s="28"/>
      <c r="F10" s="28"/>
    </row>
    <row r="11" spans="1:6" ht="12.75" customHeight="1" thickBot="1">
      <c r="A11" s="29"/>
      <c r="B11" s="30"/>
      <c r="C11" s="31"/>
      <c r="D11" s="28"/>
      <c r="E11" s="30"/>
      <c r="F11" s="30"/>
    </row>
    <row r="12" spans="1:6" ht="62.25" customHeight="1" thickBot="1">
      <c r="A12" s="32" t="s">
        <v>1</v>
      </c>
      <c r="B12" s="33" t="s">
        <v>2</v>
      </c>
      <c r="C12" s="33" t="s">
        <v>186</v>
      </c>
      <c r="D12" s="33" t="s">
        <v>139</v>
      </c>
      <c r="E12" s="33" t="s">
        <v>185</v>
      </c>
      <c r="F12" s="33" t="s">
        <v>140</v>
      </c>
    </row>
    <row r="13" spans="1:6" s="36" customFormat="1" ht="12">
      <c r="A13" s="34"/>
      <c r="B13" s="35"/>
      <c r="C13" s="35"/>
      <c r="D13" s="35"/>
      <c r="E13" s="35"/>
      <c r="F13" s="35"/>
    </row>
    <row r="14" spans="1:6" ht="12.75">
      <c r="A14" s="74"/>
      <c r="B14" s="75" t="s">
        <v>64</v>
      </c>
      <c r="C14" s="76"/>
      <c r="D14" s="77"/>
      <c r="E14" s="78"/>
      <c r="F14" s="79"/>
    </row>
    <row r="15" spans="1:6" ht="12.75">
      <c r="A15" s="80" t="s">
        <v>86</v>
      </c>
      <c r="B15" s="13" t="s">
        <v>57</v>
      </c>
      <c r="C15" s="14" t="s">
        <v>44</v>
      </c>
      <c r="D15" s="10">
        <v>82</v>
      </c>
      <c r="E15" s="10">
        <v>85</v>
      </c>
      <c r="F15" s="81">
        <f>D15/E15*100</f>
        <v>96.47058823529412</v>
      </c>
    </row>
    <row r="16" spans="1:6" ht="12.75">
      <c r="A16" s="1"/>
      <c r="B16" s="82" t="s">
        <v>49</v>
      </c>
      <c r="C16" s="14" t="s">
        <v>44</v>
      </c>
      <c r="D16" s="10">
        <v>17</v>
      </c>
      <c r="E16" s="10">
        <v>16</v>
      </c>
      <c r="F16" s="81">
        <f>D16/E16*100</f>
        <v>106.25</v>
      </c>
    </row>
    <row r="17" spans="1:6" ht="38.25">
      <c r="A17" s="1" t="s">
        <v>87</v>
      </c>
      <c r="B17" s="16" t="s">
        <v>137</v>
      </c>
      <c r="C17" s="17" t="s">
        <v>6</v>
      </c>
      <c r="D17" s="10">
        <f>D18+D19+D45+D46</f>
        <v>8620184.6</v>
      </c>
      <c r="E17" s="10">
        <f>E18+E19+E45+E46</f>
        <v>6611559.9</v>
      </c>
      <c r="F17" s="81">
        <f>D17/E17*100</f>
        <v>130.380496136774</v>
      </c>
    </row>
    <row r="18" spans="1:6" ht="12.75">
      <c r="A18" s="1" t="s">
        <v>84</v>
      </c>
      <c r="B18" s="16" t="s">
        <v>55</v>
      </c>
      <c r="C18" s="17" t="s">
        <v>6</v>
      </c>
      <c r="D18" s="10">
        <v>6889.1</v>
      </c>
      <c r="E18" s="10">
        <v>35990.9</v>
      </c>
      <c r="F18" s="81">
        <f>D18/E18*100</f>
        <v>19.14122736580636</v>
      </c>
    </row>
    <row r="19" spans="1:6" ht="12.75">
      <c r="A19" s="1" t="s">
        <v>85</v>
      </c>
      <c r="B19" s="16" t="s">
        <v>56</v>
      </c>
      <c r="C19" s="17" t="s">
        <v>6</v>
      </c>
      <c r="D19" s="10">
        <v>8369770.2</v>
      </c>
      <c r="E19" s="10">
        <v>6348510</v>
      </c>
      <c r="F19" s="81">
        <f>D19/E19*100</f>
        <v>131.83834001994168</v>
      </c>
    </row>
    <row r="20" spans="1:6" ht="12.75">
      <c r="A20" s="1"/>
      <c r="B20" s="14" t="s">
        <v>127</v>
      </c>
      <c r="C20" s="17"/>
      <c r="D20" s="10"/>
      <c r="E20" s="10"/>
      <c r="F20" s="81"/>
    </row>
    <row r="21" spans="1:6" ht="12.75" customHeight="1">
      <c r="A21" s="1"/>
      <c r="B21" s="13" t="s">
        <v>141</v>
      </c>
      <c r="C21" s="17" t="s">
        <v>6</v>
      </c>
      <c r="D21" s="10">
        <v>5283178.2</v>
      </c>
      <c r="E21" s="10">
        <v>4671040.8</v>
      </c>
      <c r="F21" s="81">
        <f>D21/E21*100</f>
        <v>113.10494654638856</v>
      </c>
    </row>
    <row r="22" spans="1:6" ht="12.75" customHeight="1">
      <c r="A22" s="1"/>
      <c r="B22" s="13" t="s">
        <v>142</v>
      </c>
      <c r="C22" s="17" t="s">
        <v>6</v>
      </c>
      <c r="D22" s="10"/>
      <c r="E22" s="10"/>
      <c r="F22" s="81"/>
    </row>
    <row r="23" spans="1:6" ht="12.75" customHeight="1">
      <c r="A23" s="1"/>
      <c r="B23" s="13" t="s">
        <v>143</v>
      </c>
      <c r="C23" s="17" t="s">
        <v>6</v>
      </c>
      <c r="D23" s="10"/>
      <c r="E23" s="10"/>
      <c r="F23" s="81"/>
    </row>
    <row r="24" spans="1:6" ht="12.75" customHeight="1">
      <c r="A24" s="1"/>
      <c r="B24" s="13" t="s">
        <v>144</v>
      </c>
      <c r="C24" s="17" t="s">
        <v>6</v>
      </c>
      <c r="D24" s="10"/>
      <c r="E24" s="10"/>
      <c r="F24" s="81"/>
    </row>
    <row r="25" spans="1:6" ht="12.75">
      <c r="A25" s="1"/>
      <c r="B25" s="13" t="s">
        <v>145</v>
      </c>
      <c r="C25" s="17" t="s">
        <v>6</v>
      </c>
      <c r="D25" s="10"/>
      <c r="E25" s="10"/>
      <c r="F25" s="81"/>
    </row>
    <row r="26" spans="1:6" ht="12.75">
      <c r="A26" s="1"/>
      <c r="B26" s="13" t="s">
        <v>146</v>
      </c>
      <c r="C26" s="17" t="s">
        <v>6</v>
      </c>
      <c r="D26" s="10"/>
      <c r="E26" s="10"/>
      <c r="F26" s="81"/>
    </row>
    <row r="27" spans="1:6" ht="38.25">
      <c r="A27" s="1"/>
      <c r="B27" s="13" t="s">
        <v>147</v>
      </c>
      <c r="C27" s="17" t="s">
        <v>6</v>
      </c>
      <c r="D27" s="10"/>
      <c r="E27" s="10"/>
      <c r="F27" s="81"/>
    </row>
    <row r="28" spans="1:6" ht="12.75">
      <c r="A28" s="1"/>
      <c r="B28" s="13" t="s">
        <v>148</v>
      </c>
      <c r="C28" s="17" t="s">
        <v>6</v>
      </c>
      <c r="D28" s="10"/>
      <c r="E28" s="10"/>
      <c r="F28" s="81"/>
    </row>
    <row r="29" spans="1:6" ht="25.5">
      <c r="A29" s="1"/>
      <c r="B29" s="13" t="s">
        <v>149</v>
      </c>
      <c r="C29" s="17" t="s">
        <v>6</v>
      </c>
      <c r="D29" s="10"/>
      <c r="E29" s="10"/>
      <c r="F29" s="81"/>
    </row>
    <row r="30" spans="1:6" ht="12.75">
      <c r="A30" s="1"/>
      <c r="B30" s="13" t="s">
        <v>150</v>
      </c>
      <c r="C30" s="17" t="s">
        <v>6</v>
      </c>
      <c r="D30" s="10"/>
      <c r="E30" s="10"/>
      <c r="F30" s="81"/>
    </row>
    <row r="31" spans="1:6" ht="12.75">
      <c r="A31" s="1"/>
      <c r="B31" s="13" t="s">
        <v>151</v>
      </c>
      <c r="C31" s="17" t="s">
        <v>6</v>
      </c>
      <c r="D31" s="10">
        <v>168.9</v>
      </c>
      <c r="E31" s="10">
        <v>563.8</v>
      </c>
      <c r="F31" s="81">
        <f>D31/E31*100</f>
        <v>29.957431713373538</v>
      </c>
    </row>
    <row r="32" spans="1:6" ht="25.5">
      <c r="A32" s="1"/>
      <c r="B32" s="13" t="s">
        <v>152</v>
      </c>
      <c r="C32" s="17" t="s">
        <v>6</v>
      </c>
      <c r="D32" s="10"/>
      <c r="E32" s="10"/>
      <c r="F32" s="81"/>
    </row>
    <row r="33" spans="1:6" ht="12.75">
      <c r="A33" s="1"/>
      <c r="B33" s="13" t="s">
        <v>65</v>
      </c>
      <c r="C33" s="17" t="s">
        <v>6</v>
      </c>
      <c r="D33" s="10"/>
      <c r="E33" s="10"/>
      <c r="F33" s="81"/>
    </row>
    <row r="34" spans="1:6" ht="12.75" customHeight="1">
      <c r="A34" s="1"/>
      <c r="B34" s="13" t="s">
        <v>153</v>
      </c>
      <c r="C34" s="17" t="s">
        <v>6</v>
      </c>
      <c r="D34" s="10">
        <v>3032933.1</v>
      </c>
      <c r="E34" s="10">
        <v>1644860</v>
      </c>
      <c r="F34" s="81">
        <f>D34/E34*100</f>
        <v>184.38852546721301</v>
      </c>
    </row>
    <row r="35" spans="1:6" ht="12.75">
      <c r="A35" s="1"/>
      <c r="B35" s="13" t="s">
        <v>154</v>
      </c>
      <c r="C35" s="17" t="s">
        <v>6</v>
      </c>
      <c r="D35" s="10"/>
      <c r="E35" s="10"/>
      <c r="F35" s="81"/>
    </row>
    <row r="36" spans="1:6" ht="25.5">
      <c r="A36" s="1"/>
      <c r="B36" s="13" t="s">
        <v>155</v>
      </c>
      <c r="C36" s="17" t="s">
        <v>6</v>
      </c>
      <c r="D36" s="10">
        <v>33311</v>
      </c>
      <c r="E36" s="10">
        <v>15642.4</v>
      </c>
      <c r="F36" s="81" t="s">
        <v>351</v>
      </c>
    </row>
    <row r="37" spans="1:6" ht="12.75" customHeight="1">
      <c r="A37" s="1"/>
      <c r="B37" s="13" t="s">
        <v>156</v>
      </c>
      <c r="C37" s="17" t="s">
        <v>6</v>
      </c>
      <c r="D37" s="10"/>
      <c r="E37" s="10"/>
      <c r="F37" s="81"/>
    </row>
    <row r="38" spans="1:6" ht="12.75">
      <c r="A38" s="1"/>
      <c r="B38" s="13" t="s">
        <v>157</v>
      </c>
      <c r="C38" s="17" t="s">
        <v>6</v>
      </c>
      <c r="D38" s="10"/>
      <c r="E38" s="10"/>
      <c r="F38" s="81"/>
    </row>
    <row r="39" spans="1:6" ht="25.5">
      <c r="A39" s="1"/>
      <c r="B39" s="13" t="s">
        <v>158</v>
      </c>
      <c r="C39" s="17" t="s">
        <v>6</v>
      </c>
      <c r="D39" s="10"/>
      <c r="E39" s="10"/>
      <c r="F39" s="81"/>
    </row>
    <row r="40" spans="1:6" ht="25.5">
      <c r="A40" s="1"/>
      <c r="B40" s="13" t="s">
        <v>159</v>
      </c>
      <c r="C40" s="17" t="s">
        <v>6</v>
      </c>
      <c r="D40" s="10"/>
      <c r="E40" s="10"/>
      <c r="F40" s="81"/>
    </row>
    <row r="41" spans="1:6" ht="12.75">
      <c r="A41" s="1"/>
      <c r="B41" s="13" t="s">
        <v>160</v>
      </c>
      <c r="C41" s="17" t="s">
        <v>6</v>
      </c>
      <c r="D41" s="10"/>
      <c r="E41" s="10"/>
      <c r="F41" s="81"/>
    </row>
    <row r="42" spans="1:6" ht="12.75">
      <c r="A42" s="1"/>
      <c r="B42" s="13" t="s">
        <v>161</v>
      </c>
      <c r="C42" s="17" t="s">
        <v>6</v>
      </c>
      <c r="D42" s="10"/>
      <c r="E42" s="10"/>
      <c r="F42" s="81"/>
    </row>
    <row r="43" spans="1:6" ht="12.75">
      <c r="A43" s="1"/>
      <c r="B43" s="13" t="s">
        <v>162</v>
      </c>
      <c r="C43" s="17" t="s">
        <v>6</v>
      </c>
      <c r="D43" s="10"/>
      <c r="E43" s="10"/>
      <c r="F43" s="81"/>
    </row>
    <row r="44" spans="1:6" ht="12.75">
      <c r="A44" s="1"/>
      <c r="B44" s="13" t="s">
        <v>163</v>
      </c>
      <c r="C44" s="17" t="s">
        <v>6</v>
      </c>
      <c r="D44" s="10">
        <v>20179</v>
      </c>
      <c r="E44" s="10">
        <v>16403</v>
      </c>
      <c r="F44" s="81">
        <f>D44/E44*100</f>
        <v>123.0201792355057</v>
      </c>
    </row>
    <row r="45" spans="1:6" ht="25.5">
      <c r="A45" s="1" t="s">
        <v>88</v>
      </c>
      <c r="B45" s="13" t="s">
        <v>164</v>
      </c>
      <c r="C45" s="17" t="s">
        <v>6</v>
      </c>
      <c r="D45" s="10">
        <v>144861.4</v>
      </c>
      <c r="E45" s="10">
        <v>126650.5</v>
      </c>
      <c r="F45" s="81">
        <f>D45/E45*100</f>
        <v>114.37886151258778</v>
      </c>
    </row>
    <row r="46" spans="1:6" ht="25.5">
      <c r="A46" s="1" t="s">
        <v>165</v>
      </c>
      <c r="B46" s="16" t="s">
        <v>166</v>
      </c>
      <c r="C46" s="17" t="s">
        <v>6</v>
      </c>
      <c r="D46" s="10">
        <v>98663.9</v>
      </c>
      <c r="E46" s="10">
        <v>100408.5</v>
      </c>
      <c r="F46" s="81">
        <f>D46/E46*100</f>
        <v>98.26249769690813</v>
      </c>
    </row>
    <row r="47" spans="1:6" ht="12.75">
      <c r="A47" s="1" t="s">
        <v>89</v>
      </c>
      <c r="B47" s="16" t="s">
        <v>53</v>
      </c>
      <c r="C47" s="17" t="s">
        <v>80</v>
      </c>
      <c r="D47" s="23"/>
      <c r="E47" s="23"/>
      <c r="F47" s="83"/>
    </row>
    <row r="48" spans="1:6" ht="12" customHeight="1">
      <c r="A48" s="1" t="s">
        <v>297</v>
      </c>
      <c r="B48" s="16" t="s">
        <v>262</v>
      </c>
      <c r="C48" s="108" t="s">
        <v>263</v>
      </c>
      <c r="D48" s="10">
        <v>9.193</v>
      </c>
      <c r="E48" s="10">
        <v>37.792</v>
      </c>
      <c r="F48" s="81">
        <f aca="true" t="shared" si="0" ref="F48:F80">D48/E48*100</f>
        <v>24.325254022015237</v>
      </c>
    </row>
    <row r="49" spans="1:6" ht="13.5" customHeight="1">
      <c r="A49" s="1" t="s">
        <v>298</v>
      </c>
      <c r="B49" s="16" t="s">
        <v>264</v>
      </c>
      <c r="C49" s="108" t="s">
        <v>263</v>
      </c>
      <c r="D49" s="10">
        <v>7.3</v>
      </c>
      <c r="E49" s="10">
        <v>3.2</v>
      </c>
      <c r="F49" s="81" t="s">
        <v>350</v>
      </c>
    </row>
    <row r="50" spans="1:6" ht="13.5" customHeight="1">
      <c r="A50" s="1" t="s">
        <v>299</v>
      </c>
      <c r="B50" s="16" t="s">
        <v>265</v>
      </c>
      <c r="C50" s="108" t="s">
        <v>266</v>
      </c>
      <c r="D50" s="10">
        <v>67.271</v>
      </c>
      <c r="E50" s="10">
        <v>78.201</v>
      </c>
      <c r="F50" s="81">
        <f t="shared" si="0"/>
        <v>86.02319663431415</v>
      </c>
    </row>
    <row r="51" spans="1:6" ht="13.5" customHeight="1">
      <c r="A51" s="1" t="s">
        <v>300</v>
      </c>
      <c r="B51" s="16" t="s">
        <v>267</v>
      </c>
      <c r="C51" s="108" t="s">
        <v>268</v>
      </c>
      <c r="D51" s="10">
        <v>8</v>
      </c>
      <c r="E51" s="10">
        <v>8.722</v>
      </c>
      <c r="F51" s="81">
        <f t="shared" si="0"/>
        <v>91.72208209126347</v>
      </c>
    </row>
    <row r="52" spans="1:6" ht="26.25" customHeight="1">
      <c r="A52" s="1" t="s">
        <v>301</v>
      </c>
      <c r="B52" s="16" t="s">
        <v>269</v>
      </c>
      <c r="C52" s="84" t="s">
        <v>270</v>
      </c>
      <c r="D52" s="10">
        <v>34.3</v>
      </c>
      <c r="E52" s="10">
        <v>25.426</v>
      </c>
      <c r="F52" s="81">
        <f t="shared" si="0"/>
        <v>134.90128215212772</v>
      </c>
    </row>
    <row r="53" spans="1:6" ht="27.75" customHeight="1">
      <c r="A53" s="1" t="s">
        <v>302</v>
      </c>
      <c r="B53" s="16" t="s">
        <v>303</v>
      </c>
      <c r="C53" s="84" t="s">
        <v>270</v>
      </c>
      <c r="D53" s="10">
        <v>171.97</v>
      </c>
      <c r="E53" s="10" t="s">
        <v>352</v>
      </c>
      <c r="F53" s="81"/>
    </row>
    <row r="54" spans="1:6" ht="24.75" customHeight="1">
      <c r="A54" s="1" t="s">
        <v>304</v>
      </c>
      <c r="B54" s="16" t="s">
        <v>271</v>
      </c>
      <c r="C54" s="109" t="s">
        <v>263</v>
      </c>
      <c r="D54" s="10">
        <v>116.356</v>
      </c>
      <c r="E54" s="10">
        <v>117.394</v>
      </c>
      <c r="F54" s="81">
        <f t="shared" si="0"/>
        <v>99.11579808167367</v>
      </c>
    </row>
    <row r="55" spans="1:6" ht="15.75" customHeight="1">
      <c r="A55" s="1" t="s">
        <v>305</v>
      </c>
      <c r="B55" s="16" t="s">
        <v>272</v>
      </c>
      <c r="C55" s="108" t="s">
        <v>263</v>
      </c>
      <c r="D55" s="10">
        <v>2.055</v>
      </c>
      <c r="E55" s="10">
        <v>1.666</v>
      </c>
      <c r="F55" s="81">
        <f t="shared" si="0"/>
        <v>123.34933973589438</v>
      </c>
    </row>
    <row r="56" spans="1:6" ht="26.25" customHeight="1">
      <c r="A56" s="1" t="s">
        <v>306</v>
      </c>
      <c r="B56" s="16" t="s">
        <v>273</v>
      </c>
      <c r="C56" s="109" t="s">
        <v>268</v>
      </c>
      <c r="D56" s="10">
        <v>21039</v>
      </c>
      <c r="E56" s="10">
        <v>27538</v>
      </c>
      <c r="F56" s="81">
        <f t="shared" si="0"/>
        <v>76.39988379693514</v>
      </c>
    </row>
    <row r="57" spans="1:6" ht="14.25" customHeight="1">
      <c r="A57" s="1" t="s">
        <v>307</v>
      </c>
      <c r="B57" s="16" t="s">
        <v>274</v>
      </c>
      <c r="C57" s="108" t="s">
        <v>308</v>
      </c>
      <c r="D57" s="10">
        <v>40474.47</v>
      </c>
      <c r="E57" s="10">
        <v>44449</v>
      </c>
      <c r="F57" s="81">
        <f t="shared" si="0"/>
        <v>91.05822403203672</v>
      </c>
    </row>
    <row r="58" spans="1:6" ht="13.5" customHeight="1">
      <c r="A58" s="1" t="s">
        <v>309</v>
      </c>
      <c r="B58" s="16" t="s">
        <v>275</v>
      </c>
      <c r="C58" s="108" t="s">
        <v>266</v>
      </c>
      <c r="D58" s="10">
        <v>22.145</v>
      </c>
      <c r="E58" s="10">
        <v>26.077</v>
      </c>
      <c r="F58" s="81">
        <f t="shared" si="0"/>
        <v>84.92157840242358</v>
      </c>
    </row>
    <row r="59" spans="1:6" ht="13.5" customHeight="1">
      <c r="A59" s="1" t="s">
        <v>310</v>
      </c>
      <c r="B59" s="16" t="s">
        <v>276</v>
      </c>
      <c r="C59" s="108" t="s">
        <v>268</v>
      </c>
      <c r="D59" s="10">
        <v>0.277</v>
      </c>
      <c r="E59" s="10">
        <v>0.162</v>
      </c>
      <c r="F59" s="81">
        <f t="shared" si="0"/>
        <v>170.98765432098764</v>
      </c>
    </row>
    <row r="60" spans="1:6" ht="39" customHeight="1">
      <c r="A60" s="1" t="s">
        <v>311</v>
      </c>
      <c r="B60" s="16" t="s">
        <v>277</v>
      </c>
      <c r="C60" s="109" t="s">
        <v>27</v>
      </c>
      <c r="D60" s="10"/>
      <c r="E60" s="10"/>
      <c r="F60" s="81"/>
    </row>
    <row r="61" spans="1:6" ht="37.5" customHeight="1">
      <c r="A61" s="1" t="s">
        <v>312</v>
      </c>
      <c r="B61" s="85" t="s">
        <v>278</v>
      </c>
      <c r="C61" s="110" t="s">
        <v>279</v>
      </c>
      <c r="D61" s="10">
        <v>0.5</v>
      </c>
      <c r="E61" s="10">
        <v>1.505</v>
      </c>
      <c r="F61" s="81">
        <f t="shared" si="0"/>
        <v>33.222591362126245</v>
      </c>
    </row>
    <row r="62" spans="1:6" ht="13.5" customHeight="1">
      <c r="A62" s="1" t="s">
        <v>313</v>
      </c>
      <c r="B62" s="16" t="s">
        <v>280</v>
      </c>
      <c r="C62" s="108" t="s">
        <v>281</v>
      </c>
      <c r="D62" s="10">
        <v>177.869</v>
      </c>
      <c r="E62" s="10">
        <v>169.264</v>
      </c>
      <c r="F62" s="81">
        <f t="shared" si="0"/>
        <v>105.08377445883352</v>
      </c>
    </row>
    <row r="63" spans="1:6" ht="18" customHeight="1">
      <c r="A63" s="1" t="s">
        <v>314</v>
      </c>
      <c r="B63" s="85" t="s">
        <v>338</v>
      </c>
      <c r="C63" s="110" t="s">
        <v>72</v>
      </c>
      <c r="D63" s="10">
        <v>13217.9</v>
      </c>
      <c r="E63" s="10">
        <v>16383.7</v>
      </c>
      <c r="F63" s="81">
        <f t="shared" si="0"/>
        <v>80.67713642217569</v>
      </c>
    </row>
    <row r="64" spans="1:6" ht="14.25" customHeight="1">
      <c r="A64" s="1" t="s">
        <v>315</v>
      </c>
      <c r="B64" s="85" t="s">
        <v>334</v>
      </c>
      <c r="C64" s="110" t="s">
        <v>72</v>
      </c>
      <c r="D64" s="10">
        <v>902.2</v>
      </c>
      <c r="E64" s="10">
        <v>789.4</v>
      </c>
      <c r="F64" s="81">
        <f t="shared" si="0"/>
        <v>114.28933367114264</v>
      </c>
    </row>
    <row r="65" spans="1:6" ht="40.5" customHeight="1">
      <c r="A65" s="1" t="s">
        <v>316</v>
      </c>
      <c r="B65" s="85" t="s">
        <v>339</v>
      </c>
      <c r="C65" s="110" t="s">
        <v>72</v>
      </c>
      <c r="D65" s="10">
        <v>16.6</v>
      </c>
      <c r="E65" s="10">
        <v>20.93</v>
      </c>
      <c r="F65" s="81">
        <f t="shared" si="0"/>
        <v>79.31199235547062</v>
      </c>
    </row>
    <row r="66" spans="1:6" ht="13.5" customHeight="1">
      <c r="A66" s="1" t="s">
        <v>317</v>
      </c>
      <c r="B66" s="85" t="s">
        <v>340</v>
      </c>
      <c r="C66" s="110" t="s">
        <v>72</v>
      </c>
      <c r="D66" s="10">
        <v>24.2</v>
      </c>
      <c r="E66" s="10">
        <v>22</v>
      </c>
      <c r="F66" s="81">
        <f t="shared" si="0"/>
        <v>109.99999999999999</v>
      </c>
    </row>
    <row r="67" spans="1:6" ht="31.5" customHeight="1">
      <c r="A67" s="1" t="s">
        <v>318</v>
      </c>
      <c r="B67" s="85" t="s">
        <v>282</v>
      </c>
      <c r="C67" s="109" t="s">
        <v>72</v>
      </c>
      <c r="D67" s="10">
        <v>727.2</v>
      </c>
      <c r="E67" s="10">
        <v>933.2</v>
      </c>
      <c r="F67" s="81">
        <f t="shared" si="0"/>
        <v>77.92541791684526</v>
      </c>
    </row>
    <row r="68" spans="1:6" ht="24.75" customHeight="1">
      <c r="A68" s="1" t="s">
        <v>319</v>
      </c>
      <c r="B68" s="85" t="s">
        <v>283</v>
      </c>
      <c r="C68" s="109" t="s">
        <v>72</v>
      </c>
      <c r="D68" s="10">
        <v>188.8</v>
      </c>
      <c r="E68" s="10">
        <v>148.5</v>
      </c>
      <c r="F68" s="81">
        <f t="shared" si="0"/>
        <v>127.13804713804716</v>
      </c>
    </row>
    <row r="69" spans="1:6" ht="15" customHeight="1">
      <c r="A69" s="1" t="s">
        <v>320</v>
      </c>
      <c r="B69" s="85" t="s">
        <v>284</v>
      </c>
      <c r="C69" s="109" t="s">
        <v>72</v>
      </c>
      <c r="D69" s="10">
        <v>939</v>
      </c>
      <c r="E69" s="10">
        <v>935.2</v>
      </c>
      <c r="F69" s="81">
        <f t="shared" si="0"/>
        <v>100.40633019674937</v>
      </c>
    </row>
    <row r="70" spans="1:6" ht="15" customHeight="1">
      <c r="A70" s="1" t="s">
        <v>321</v>
      </c>
      <c r="B70" s="85" t="s">
        <v>341</v>
      </c>
      <c r="C70" s="109" t="s">
        <v>72</v>
      </c>
      <c r="D70" s="10">
        <v>563.8</v>
      </c>
      <c r="E70" s="10" t="s">
        <v>352</v>
      </c>
      <c r="F70" s="81"/>
    </row>
    <row r="71" spans="1:6" ht="15" customHeight="1">
      <c r="A71" s="1" t="s">
        <v>322</v>
      </c>
      <c r="B71" s="85" t="s">
        <v>342</v>
      </c>
      <c r="C71" s="109" t="s">
        <v>72</v>
      </c>
      <c r="D71" s="10">
        <v>167.7</v>
      </c>
      <c r="E71" s="10" t="s">
        <v>352</v>
      </c>
      <c r="F71" s="81"/>
    </row>
    <row r="72" spans="1:6" ht="27.75" customHeight="1">
      <c r="A72" s="1" t="s">
        <v>323</v>
      </c>
      <c r="B72" s="85" t="s">
        <v>285</v>
      </c>
      <c r="C72" s="109" t="s">
        <v>72</v>
      </c>
      <c r="D72" s="10">
        <v>1.9</v>
      </c>
      <c r="E72" s="10">
        <v>7.47</v>
      </c>
      <c r="F72" s="81">
        <f t="shared" si="0"/>
        <v>25.435073627844712</v>
      </c>
    </row>
    <row r="73" spans="1:6" ht="15.75" customHeight="1">
      <c r="A73" s="1" t="s">
        <v>324</v>
      </c>
      <c r="B73" s="85" t="s">
        <v>286</v>
      </c>
      <c r="C73" s="109" t="s">
        <v>72</v>
      </c>
      <c r="D73" s="10">
        <v>18338</v>
      </c>
      <c r="E73" s="10">
        <v>16824</v>
      </c>
      <c r="F73" s="81">
        <f t="shared" si="0"/>
        <v>108.99904897765099</v>
      </c>
    </row>
    <row r="74" spans="1:6" ht="16.5" customHeight="1">
      <c r="A74" s="1" t="s">
        <v>325</v>
      </c>
      <c r="B74" s="85" t="s">
        <v>287</v>
      </c>
      <c r="C74" s="109" t="s">
        <v>72</v>
      </c>
      <c r="D74" s="10">
        <v>6828</v>
      </c>
      <c r="E74" s="10">
        <v>9358</v>
      </c>
      <c r="F74" s="81">
        <f t="shared" si="0"/>
        <v>72.96430861295148</v>
      </c>
    </row>
    <row r="75" spans="1:6" ht="15" customHeight="1">
      <c r="A75" s="1" t="s">
        <v>326</v>
      </c>
      <c r="B75" s="85" t="s">
        <v>343</v>
      </c>
      <c r="C75" s="109" t="s">
        <v>72</v>
      </c>
      <c r="D75" s="10">
        <v>17712</v>
      </c>
      <c r="E75" s="10">
        <v>14267</v>
      </c>
      <c r="F75" s="81">
        <f t="shared" si="0"/>
        <v>124.14663208803533</v>
      </c>
    </row>
    <row r="76" spans="1:6" ht="28.5" customHeight="1">
      <c r="A76" s="1" t="s">
        <v>327</v>
      </c>
      <c r="B76" s="85" t="s">
        <v>288</v>
      </c>
      <c r="C76" s="109" t="s">
        <v>72</v>
      </c>
      <c r="D76" s="10">
        <v>2933</v>
      </c>
      <c r="E76" s="10">
        <v>2673</v>
      </c>
      <c r="F76" s="81">
        <f t="shared" si="0"/>
        <v>109.7268986157875</v>
      </c>
    </row>
    <row r="77" spans="1:6" ht="27" customHeight="1">
      <c r="A77" s="1" t="s">
        <v>335</v>
      </c>
      <c r="B77" s="85" t="s">
        <v>289</v>
      </c>
      <c r="C77" s="109" t="s">
        <v>72</v>
      </c>
      <c r="D77" s="10"/>
      <c r="E77" s="10"/>
      <c r="F77" s="81"/>
    </row>
    <row r="78" spans="1:6" ht="24.75" customHeight="1">
      <c r="A78" s="1" t="s">
        <v>336</v>
      </c>
      <c r="B78" s="85" t="s">
        <v>290</v>
      </c>
      <c r="C78" s="109" t="s">
        <v>72</v>
      </c>
      <c r="D78" s="10"/>
      <c r="E78" s="10" t="s">
        <v>295</v>
      </c>
      <c r="F78" s="81"/>
    </row>
    <row r="79" spans="1:6" ht="27" customHeight="1">
      <c r="A79" s="1" t="s">
        <v>337</v>
      </c>
      <c r="B79" s="85" t="s">
        <v>291</v>
      </c>
      <c r="C79" s="109" t="s">
        <v>72</v>
      </c>
      <c r="D79" s="10"/>
      <c r="E79" s="10"/>
      <c r="F79" s="81"/>
    </row>
    <row r="80" spans="1:6" ht="27.75" customHeight="1">
      <c r="A80" s="1" t="s">
        <v>344</v>
      </c>
      <c r="B80" s="85" t="s">
        <v>292</v>
      </c>
      <c r="C80" s="109" t="s">
        <v>72</v>
      </c>
      <c r="D80" s="10">
        <v>18964</v>
      </c>
      <c r="E80" s="10">
        <v>18727</v>
      </c>
      <c r="F80" s="81">
        <f t="shared" si="0"/>
        <v>101.26555241095745</v>
      </c>
    </row>
    <row r="81" spans="1:6" ht="12.75">
      <c r="A81" s="1"/>
      <c r="B81" s="18" t="s">
        <v>12</v>
      </c>
      <c r="C81" s="14"/>
      <c r="D81" s="10"/>
      <c r="E81" s="16"/>
      <c r="F81" s="22"/>
    </row>
    <row r="82" spans="1:6" ht="12.75" customHeight="1">
      <c r="A82" s="1" t="s">
        <v>90</v>
      </c>
      <c r="B82" s="13" t="s">
        <v>58</v>
      </c>
      <c r="C82" s="111" t="s">
        <v>44</v>
      </c>
      <c r="D82" s="10">
        <v>79</v>
      </c>
      <c r="E82" s="16">
        <v>84</v>
      </c>
      <c r="F82" s="22">
        <f>D82/E82*100</f>
        <v>94.04761904761905</v>
      </c>
    </row>
    <row r="83" spans="1:6" ht="12.75" customHeight="1">
      <c r="A83" s="1" t="s">
        <v>91</v>
      </c>
      <c r="B83" s="13" t="s">
        <v>59</v>
      </c>
      <c r="C83" s="111" t="s">
        <v>44</v>
      </c>
      <c r="D83" s="10">
        <v>212</v>
      </c>
      <c r="E83" s="16">
        <v>215</v>
      </c>
      <c r="F83" s="15">
        <v>100</v>
      </c>
    </row>
    <row r="84" spans="1:6" ht="12.75" customHeight="1">
      <c r="A84" s="1" t="s">
        <v>92</v>
      </c>
      <c r="B84" s="13" t="s">
        <v>71</v>
      </c>
      <c r="C84" s="111" t="s">
        <v>44</v>
      </c>
      <c r="D84" s="10">
        <v>13256</v>
      </c>
      <c r="E84" s="16">
        <v>13256</v>
      </c>
      <c r="F84" s="22">
        <f>D84/E84*100</f>
        <v>100</v>
      </c>
    </row>
    <row r="85" spans="1:6" ht="38.25">
      <c r="A85" s="1" t="s">
        <v>93</v>
      </c>
      <c r="B85" s="16" t="s">
        <v>138</v>
      </c>
      <c r="C85" s="112" t="s">
        <v>6</v>
      </c>
      <c r="D85" s="10">
        <v>2202455.9</v>
      </c>
      <c r="E85" s="10">
        <v>2908860.6</v>
      </c>
      <c r="F85" s="22">
        <f>D85/E85*100</f>
        <v>75.71541585732915</v>
      </c>
    </row>
    <row r="86" spans="1:6" ht="12.75" customHeight="1">
      <c r="A86" s="1" t="s">
        <v>94</v>
      </c>
      <c r="B86" s="16" t="s">
        <v>354</v>
      </c>
      <c r="C86" s="112" t="s">
        <v>14</v>
      </c>
      <c r="D86" s="11">
        <v>100.2</v>
      </c>
      <c r="E86" s="11">
        <v>100.2</v>
      </c>
      <c r="F86" s="22">
        <f aca="true" t="shared" si="1" ref="F86:F118">D86/E86*100</f>
        <v>100</v>
      </c>
    </row>
    <row r="87" spans="1:6" ht="12.75">
      <c r="A87" s="1"/>
      <c r="B87" s="113" t="s">
        <v>15</v>
      </c>
      <c r="C87" s="112"/>
      <c r="D87" s="10"/>
      <c r="E87" s="10"/>
      <c r="F87" s="22"/>
    </row>
    <row r="88" spans="1:6" ht="12.75">
      <c r="A88" s="1"/>
      <c r="B88" s="20" t="s">
        <v>69</v>
      </c>
      <c r="C88" s="112" t="s">
        <v>14</v>
      </c>
      <c r="D88" s="114">
        <v>66</v>
      </c>
      <c r="E88" s="114">
        <v>65.3</v>
      </c>
      <c r="F88" s="22">
        <f t="shared" si="1"/>
        <v>101.07197549770291</v>
      </c>
    </row>
    <row r="89" spans="1:6" ht="12.75">
      <c r="A89" s="1"/>
      <c r="B89" s="20" t="s">
        <v>23</v>
      </c>
      <c r="C89" s="112" t="s">
        <v>14</v>
      </c>
      <c r="D89" s="11">
        <v>10.1</v>
      </c>
      <c r="E89" s="11">
        <v>10.2</v>
      </c>
      <c r="F89" s="22">
        <f t="shared" si="1"/>
        <v>99.01960784313727</v>
      </c>
    </row>
    <row r="90" spans="1:6" ht="12.75">
      <c r="A90" s="1"/>
      <c r="B90" s="20" t="s">
        <v>24</v>
      </c>
      <c r="C90" s="112" t="s">
        <v>14</v>
      </c>
      <c r="D90" s="11">
        <v>7.79</v>
      </c>
      <c r="E90" s="11">
        <v>7.4</v>
      </c>
      <c r="F90" s="22">
        <f t="shared" si="1"/>
        <v>105.27027027027027</v>
      </c>
    </row>
    <row r="91" spans="1:6" ht="12.75">
      <c r="A91" s="1"/>
      <c r="B91" s="20" t="s">
        <v>16</v>
      </c>
      <c r="C91" s="112" t="s">
        <v>14</v>
      </c>
      <c r="D91" s="11">
        <v>7</v>
      </c>
      <c r="E91" s="11">
        <v>6.9</v>
      </c>
      <c r="F91" s="22">
        <f t="shared" si="1"/>
        <v>101.44927536231883</v>
      </c>
    </row>
    <row r="92" spans="1:6" ht="12.75">
      <c r="A92" s="1"/>
      <c r="B92" s="20" t="s">
        <v>82</v>
      </c>
      <c r="C92" s="112" t="s">
        <v>14</v>
      </c>
      <c r="D92" s="11">
        <v>0.86</v>
      </c>
      <c r="E92" s="11">
        <v>0.85</v>
      </c>
      <c r="F92" s="22">
        <f t="shared" si="1"/>
        <v>101.17647058823529</v>
      </c>
    </row>
    <row r="93" spans="1:6" ht="12.75">
      <c r="A93" s="1"/>
      <c r="B93" s="20" t="s">
        <v>83</v>
      </c>
      <c r="C93" s="112" t="s">
        <v>14</v>
      </c>
      <c r="D93" s="11"/>
      <c r="E93" s="11"/>
      <c r="F93" s="22"/>
    </row>
    <row r="94" spans="1:6" ht="12.75">
      <c r="A94" s="1"/>
      <c r="B94" s="20" t="s">
        <v>70</v>
      </c>
      <c r="C94" s="112" t="s">
        <v>14</v>
      </c>
      <c r="D94" s="11">
        <v>4.3</v>
      </c>
      <c r="E94" s="11">
        <v>4.3</v>
      </c>
      <c r="F94" s="22">
        <f t="shared" si="1"/>
        <v>100</v>
      </c>
    </row>
    <row r="95" spans="1:6" ht="25.5" customHeight="1">
      <c r="A95" s="1" t="s">
        <v>95</v>
      </c>
      <c r="B95" s="16" t="s">
        <v>355</v>
      </c>
      <c r="C95" s="111"/>
      <c r="D95" s="115"/>
      <c r="E95" s="116"/>
      <c r="F95" s="22"/>
    </row>
    <row r="96" spans="1:6" ht="12.75">
      <c r="A96" s="1"/>
      <c r="B96" s="20" t="s">
        <v>69</v>
      </c>
      <c r="C96" s="111" t="s">
        <v>72</v>
      </c>
      <c r="D96" s="11">
        <v>16736.3</v>
      </c>
      <c r="E96" s="11">
        <v>26679.5</v>
      </c>
      <c r="F96" s="22">
        <f t="shared" si="1"/>
        <v>62.73093573717649</v>
      </c>
    </row>
    <row r="97" spans="1:6" ht="12.75">
      <c r="A97" s="1"/>
      <c r="B97" s="20" t="s">
        <v>132</v>
      </c>
      <c r="C97" s="111" t="s">
        <v>72</v>
      </c>
      <c r="D97" s="11"/>
      <c r="E97" s="19"/>
      <c r="F97" s="22"/>
    </row>
    <row r="98" spans="1:6" ht="12.75">
      <c r="A98" s="1"/>
      <c r="B98" s="20" t="s">
        <v>131</v>
      </c>
      <c r="C98" s="111" t="s">
        <v>72</v>
      </c>
      <c r="D98" s="11"/>
      <c r="E98" s="19"/>
      <c r="F98" s="22"/>
    </row>
    <row r="99" spans="1:6" ht="12.75">
      <c r="A99" s="1"/>
      <c r="B99" s="20" t="s">
        <v>16</v>
      </c>
      <c r="C99" s="111" t="s">
        <v>72</v>
      </c>
      <c r="D99" s="11"/>
      <c r="E99" s="19"/>
      <c r="F99" s="22"/>
    </row>
    <row r="100" spans="1:6" ht="12.75">
      <c r="A100" s="1"/>
      <c r="B100" s="20" t="s">
        <v>17</v>
      </c>
      <c r="C100" s="111" t="s">
        <v>72</v>
      </c>
      <c r="D100" s="11"/>
      <c r="E100" s="19"/>
      <c r="F100" s="22"/>
    </row>
    <row r="101" spans="1:6" ht="12.75">
      <c r="A101" s="1"/>
      <c r="B101" s="20" t="s">
        <v>18</v>
      </c>
      <c r="C101" s="111" t="s">
        <v>72</v>
      </c>
      <c r="D101" s="11">
        <v>240.2</v>
      </c>
      <c r="E101" s="19">
        <v>90.2</v>
      </c>
      <c r="F101" s="22">
        <f>D101/E101*100</f>
        <v>266.29711751662967</v>
      </c>
    </row>
    <row r="102" spans="1:6" ht="12.75">
      <c r="A102" s="1"/>
      <c r="B102" s="20" t="s">
        <v>19</v>
      </c>
      <c r="C102" s="111" t="s">
        <v>72</v>
      </c>
      <c r="D102" s="11"/>
      <c r="E102" s="19"/>
      <c r="F102" s="22"/>
    </row>
    <row r="103" spans="1:6" ht="12.75">
      <c r="A103" s="1"/>
      <c r="B103" s="20" t="s">
        <v>133</v>
      </c>
      <c r="C103" s="111" t="s">
        <v>72</v>
      </c>
      <c r="D103" s="11">
        <v>13314.9</v>
      </c>
      <c r="E103" s="11">
        <v>13614</v>
      </c>
      <c r="F103" s="117">
        <f>D103/E103*100</f>
        <v>97.8029969149405</v>
      </c>
    </row>
    <row r="104" spans="1:6" ht="12.75">
      <c r="A104" s="1"/>
      <c r="B104" s="20" t="s">
        <v>20</v>
      </c>
      <c r="C104" s="111" t="s">
        <v>72</v>
      </c>
      <c r="D104" s="11">
        <v>13101.5</v>
      </c>
      <c r="E104" s="11">
        <v>10830.8</v>
      </c>
      <c r="F104" s="22">
        <f t="shared" si="1"/>
        <v>120.96521032610703</v>
      </c>
    </row>
    <row r="105" spans="1:6" ht="12" customHeight="1">
      <c r="A105" s="1"/>
      <c r="B105" s="20" t="s">
        <v>356</v>
      </c>
      <c r="C105" s="111" t="s">
        <v>73</v>
      </c>
      <c r="D105" s="11">
        <v>701</v>
      </c>
      <c r="E105" s="11">
        <v>798</v>
      </c>
      <c r="F105" s="22">
        <f>D105/E105*100</f>
        <v>87.84461152882206</v>
      </c>
    </row>
    <row r="106" spans="1:6" ht="25.5">
      <c r="A106" s="1" t="s">
        <v>96</v>
      </c>
      <c r="B106" s="16" t="s">
        <v>357</v>
      </c>
      <c r="C106" s="111"/>
      <c r="D106" s="10"/>
      <c r="E106" s="16"/>
      <c r="F106" s="22"/>
    </row>
    <row r="107" spans="1:6" ht="12.75">
      <c r="A107" s="1"/>
      <c r="B107" s="20" t="s">
        <v>21</v>
      </c>
      <c r="C107" s="111" t="s">
        <v>22</v>
      </c>
      <c r="D107" s="11">
        <v>75.3</v>
      </c>
      <c r="E107" s="11">
        <v>66.4</v>
      </c>
      <c r="F107" s="22">
        <f t="shared" si="1"/>
        <v>113.40361445783131</v>
      </c>
    </row>
    <row r="108" spans="1:6" ht="12.75">
      <c r="A108" s="1"/>
      <c r="B108" s="20" t="s">
        <v>23</v>
      </c>
      <c r="C108" s="111" t="s">
        <v>22</v>
      </c>
      <c r="D108" s="11"/>
      <c r="E108" s="19"/>
      <c r="F108" s="22"/>
    </row>
    <row r="109" spans="1:6" ht="12.75">
      <c r="A109" s="1"/>
      <c r="B109" s="20" t="s">
        <v>24</v>
      </c>
      <c r="C109" s="111" t="s">
        <v>22</v>
      </c>
      <c r="D109" s="11"/>
      <c r="E109" s="19"/>
      <c r="F109" s="22"/>
    </row>
    <row r="110" spans="1:6" ht="12.75">
      <c r="A110" s="1"/>
      <c r="B110" s="20" t="s">
        <v>16</v>
      </c>
      <c r="C110" s="111" t="s">
        <v>22</v>
      </c>
      <c r="D110" s="11"/>
      <c r="E110" s="19"/>
      <c r="F110" s="22"/>
    </row>
    <row r="111" spans="1:6" ht="12.75">
      <c r="A111" s="1"/>
      <c r="B111" s="20" t="s">
        <v>18</v>
      </c>
      <c r="C111" s="111" t="s">
        <v>22</v>
      </c>
      <c r="D111" s="89">
        <v>28</v>
      </c>
      <c r="E111" s="19">
        <v>7.1</v>
      </c>
      <c r="F111" s="22">
        <f t="shared" si="1"/>
        <v>394.3661971830986</v>
      </c>
    </row>
    <row r="112" spans="1:6" ht="25.5">
      <c r="A112" s="1" t="s">
        <v>97</v>
      </c>
      <c r="B112" s="16" t="s">
        <v>358</v>
      </c>
      <c r="C112" s="111"/>
      <c r="D112" s="10"/>
      <c r="E112" s="16"/>
      <c r="F112" s="22"/>
    </row>
    <row r="113" spans="1:6" ht="12.75">
      <c r="A113" s="1"/>
      <c r="B113" s="20" t="s">
        <v>25</v>
      </c>
      <c r="C113" s="111" t="s">
        <v>26</v>
      </c>
      <c r="D113" s="11">
        <v>3558</v>
      </c>
      <c r="E113" s="11">
        <v>3268</v>
      </c>
      <c r="F113" s="22">
        <f t="shared" si="1"/>
        <v>108.87392900856794</v>
      </c>
    </row>
    <row r="114" spans="1:6" ht="12.75">
      <c r="A114" s="1"/>
      <c r="B114" s="20" t="s">
        <v>332</v>
      </c>
      <c r="C114" s="111" t="s">
        <v>27</v>
      </c>
      <c r="D114" s="11">
        <v>104.13</v>
      </c>
      <c r="E114" s="11">
        <v>72.7</v>
      </c>
      <c r="F114" s="22">
        <f t="shared" si="1"/>
        <v>143.23246217331499</v>
      </c>
    </row>
    <row r="115" spans="1:6" ht="25.5">
      <c r="A115" s="1"/>
      <c r="B115" s="20" t="s">
        <v>28</v>
      </c>
      <c r="C115" s="118" t="s">
        <v>29</v>
      </c>
      <c r="D115" s="11">
        <v>700</v>
      </c>
      <c r="E115" s="11">
        <v>766</v>
      </c>
      <c r="F115" s="22">
        <f t="shared" si="1"/>
        <v>91.38381201044386</v>
      </c>
    </row>
    <row r="116" spans="1:6" ht="25.5">
      <c r="A116" s="1"/>
      <c r="B116" s="20" t="s">
        <v>30</v>
      </c>
      <c r="C116" s="118" t="s">
        <v>29</v>
      </c>
      <c r="D116" s="11">
        <v>948</v>
      </c>
      <c r="E116" s="11">
        <v>948</v>
      </c>
      <c r="F116" s="22">
        <f t="shared" si="1"/>
        <v>100</v>
      </c>
    </row>
    <row r="117" spans="1:6" ht="25.5">
      <c r="A117" s="1" t="s">
        <v>98</v>
      </c>
      <c r="B117" s="16" t="s">
        <v>359</v>
      </c>
      <c r="C117" s="111"/>
      <c r="D117" s="10"/>
      <c r="E117" s="16"/>
      <c r="F117" s="22"/>
    </row>
    <row r="118" spans="1:6" ht="12.75" customHeight="1">
      <c r="A118" s="1"/>
      <c r="B118" s="20" t="s">
        <v>31</v>
      </c>
      <c r="C118" s="111" t="s">
        <v>74</v>
      </c>
      <c r="D118" s="11">
        <v>10728</v>
      </c>
      <c r="E118" s="11">
        <v>10748</v>
      </c>
      <c r="F118" s="22">
        <f t="shared" si="1"/>
        <v>99.81391886862671</v>
      </c>
    </row>
    <row r="119" spans="1:6" ht="13.5" customHeight="1">
      <c r="A119" s="1"/>
      <c r="B119" s="20" t="s">
        <v>32</v>
      </c>
      <c r="C119" s="111" t="s">
        <v>74</v>
      </c>
      <c r="D119" s="11">
        <v>72553</v>
      </c>
      <c r="E119" s="11">
        <v>70062</v>
      </c>
      <c r="F119" s="22">
        <f>D119/E119*100</f>
        <v>103.55542234021296</v>
      </c>
    </row>
    <row r="120" spans="1:6" ht="12" customHeight="1">
      <c r="A120" s="1"/>
      <c r="B120" s="20" t="s">
        <v>33</v>
      </c>
      <c r="C120" s="111" t="s">
        <v>74</v>
      </c>
      <c r="D120" s="11">
        <v>9</v>
      </c>
      <c r="E120" s="11">
        <v>10</v>
      </c>
      <c r="F120" s="22">
        <f>D120/E120*100</f>
        <v>90</v>
      </c>
    </row>
    <row r="121" spans="1:6" ht="12" customHeight="1">
      <c r="A121" s="1"/>
      <c r="B121" s="20" t="s">
        <v>34</v>
      </c>
      <c r="C121" s="111" t="s">
        <v>74</v>
      </c>
      <c r="D121" s="11">
        <v>515438</v>
      </c>
      <c r="E121" s="11">
        <v>559367</v>
      </c>
      <c r="F121" s="22">
        <v>92.1</v>
      </c>
    </row>
    <row r="122" spans="1:6" ht="15.75" customHeight="1">
      <c r="A122" s="1"/>
      <c r="B122" s="18" t="s">
        <v>35</v>
      </c>
      <c r="C122" s="21"/>
      <c r="D122" s="10"/>
      <c r="E122" s="16"/>
      <c r="F122" s="15"/>
    </row>
    <row r="123" spans="1:6" ht="12.75">
      <c r="A123" s="80" t="s">
        <v>99</v>
      </c>
      <c r="B123" s="13" t="s">
        <v>60</v>
      </c>
      <c r="C123" s="14" t="s">
        <v>44</v>
      </c>
      <c r="D123" s="10">
        <v>47</v>
      </c>
      <c r="E123" s="16">
        <v>50</v>
      </c>
      <c r="F123" s="86">
        <f>D123/E123*100</f>
        <v>94</v>
      </c>
    </row>
    <row r="124" spans="1:6" ht="12.75">
      <c r="A124" s="1"/>
      <c r="B124" s="87" t="s">
        <v>104</v>
      </c>
      <c r="C124" s="14" t="s">
        <v>44</v>
      </c>
      <c r="D124" s="10">
        <v>3</v>
      </c>
      <c r="E124" s="16">
        <v>3</v>
      </c>
      <c r="F124" s="86">
        <f>D124/E124*100</f>
        <v>100</v>
      </c>
    </row>
    <row r="125" spans="1:6" ht="38.25">
      <c r="A125" s="1" t="s">
        <v>100</v>
      </c>
      <c r="B125" s="16" t="s">
        <v>136</v>
      </c>
      <c r="C125" s="14" t="s">
        <v>6</v>
      </c>
      <c r="D125" s="88">
        <v>1969626.8</v>
      </c>
      <c r="E125" s="88">
        <v>1409447.3</v>
      </c>
      <c r="F125" s="86">
        <f>D125/E125*100</f>
        <v>139.7446218812154</v>
      </c>
    </row>
    <row r="126" spans="1:6" ht="25.5">
      <c r="A126" s="1"/>
      <c r="B126" s="20" t="s">
        <v>13</v>
      </c>
      <c r="C126" s="21" t="s">
        <v>4</v>
      </c>
      <c r="D126" s="89"/>
      <c r="E126" s="89"/>
      <c r="F126" s="90" t="s">
        <v>5</v>
      </c>
    </row>
    <row r="127" spans="1:6" ht="13.5" customHeight="1">
      <c r="A127" s="1" t="s">
        <v>101</v>
      </c>
      <c r="B127" s="16" t="s">
        <v>75</v>
      </c>
      <c r="C127" s="14" t="s">
        <v>8</v>
      </c>
      <c r="D127" s="91">
        <v>13534</v>
      </c>
      <c r="E127" s="10">
        <v>7035</v>
      </c>
      <c r="F127" s="86">
        <f>D127/E127*100</f>
        <v>192.38095238095238</v>
      </c>
    </row>
    <row r="128" spans="1:6" ht="12.75">
      <c r="A128" s="1"/>
      <c r="B128" s="87" t="s">
        <v>36</v>
      </c>
      <c r="C128" s="14" t="s">
        <v>8</v>
      </c>
      <c r="D128" s="91">
        <v>13534</v>
      </c>
      <c r="E128" s="10">
        <v>7035</v>
      </c>
      <c r="F128" s="86">
        <f>D128/E128*100</f>
        <v>192.38095238095238</v>
      </c>
    </row>
    <row r="129" spans="1:6" ht="15" customHeight="1">
      <c r="A129" s="1"/>
      <c r="B129" s="18" t="s">
        <v>191</v>
      </c>
      <c r="C129" s="14"/>
      <c r="D129" s="10"/>
      <c r="E129" s="16"/>
      <c r="F129" s="15"/>
    </row>
    <row r="130" spans="1:6" ht="12.75">
      <c r="A130" s="1" t="s">
        <v>102</v>
      </c>
      <c r="B130" s="13" t="s">
        <v>106</v>
      </c>
      <c r="C130" s="14" t="s">
        <v>44</v>
      </c>
      <c r="D130" s="10">
        <v>57</v>
      </c>
      <c r="E130" s="16">
        <v>53</v>
      </c>
      <c r="F130" s="86">
        <f>D130/E130*100</f>
        <v>107.54716981132076</v>
      </c>
    </row>
    <row r="131" spans="1:6" ht="12.75" customHeight="1">
      <c r="A131" s="1"/>
      <c r="B131" s="87" t="s">
        <v>107</v>
      </c>
      <c r="C131" s="14" t="s">
        <v>44</v>
      </c>
      <c r="D131" s="10">
        <v>3</v>
      </c>
      <c r="E131" s="16">
        <v>3</v>
      </c>
      <c r="F131" s="86">
        <f>D131/E131*100</f>
        <v>100</v>
      </c>
    </row>
    <row r="132" spans="1:6" ht="12.75">
      <c r="A132" s="1"/>
      <c r="B132" s="84" t="s">
        <v>108</v>
      </c>
      <c r="C132" s="14"/>
      <c r="D132" s="10"/>
      <c r="E132" s="16"/>
      <c r="F132" s="86"/>
    </row>
    <row r="133" spans="1:6" ht="12.75">
      <c r="A133" s="1"/>
      <c r="B133" s="87" t="s">
        <v>51</v>
      </c>
      <c r="C133" s="14" t="s">
        <v>44</v>
      </c>
      <c r="D133" s="10">
        <v>1</v>
      </c>
      <c r="E133" s="16">
        <v>1</v>
      </c>
      <c r="F133" s="86">
        <f>D133/E133*100</f>
        <v>100</v>
      </c>
    </row>
    <row r="134" spans="1:6" ht="12.75" customHeight="1">
      <c r="A134" s="1"/>
      <c r="B134" s="87" t="s">
        <v>50</v>
      </c>
      <c r="C134" s="14" t="s">
        <v>44</v>
      </c>
      <c r="D134" s="10">
        <v>2</v>
      </c>
      <c r="E134" s="16">
        <v>2</v>
      </c>
      <c r="F134" s="86">
        <f>D134/E134*100</f>
        <v>100</v>
      </c>
    </row>
    <row r="135" spans="1:6" ht="12.75">
      <c r="A135" s="1"/>
      <c r="B135" s="87" t="s">
        <v>52</v>
      </c>
      <c r="C135" s="14" t="s">
        <v>44</v>
      </c>
      <c r="D135" s="10"/>
      <c r="E135" s="16"/>
      <c r="F135" s="15"/>
    </row>
    <row r="136" spans="1:6" ht="12.75">
      <c r="A136" s="1"/>
      <c r="B136" s="87" t="s">
        <v>134</v>
      </c>
      <c r="C136" s="14" t="s">
        <v>44</v>
      </c>
      <c r="D136" s="10"/>
      <c r="E136" s="16"/>
      <c r="F136" s="15"/>
    </row>
    <row r="137" spans="1:6" ht="12.75">
      <c r="A137" s="1"/>
      <c r="B137" s="87" t="s">
        <v>135</v>
      </c>
      <c r="C137" s="14" t="s">
        <v>44</v>
      </c>
      <c r="D137" s="10"/>
      <c r="E137" s="16"/>
      <c r="F137" s="15"/>
    </row>
    <row r="138" spans="1:6" ht="12.75">
      <c r="A138" s="1"/>
      <c r="B138" s="87" t="s">
        <v>167</v>
      </c>
      <c r="C138" s="14" t="s">
        <v>44</v>
      </c>
      <c r="D138" s="10"/>
      <c r="E138" s="16"/>
      <c r="F138" s="15"/>
    </row>
    <row r="139" spans="1:6" ht="51">
      <c r="A139" s="1" t="s">
        <v>103</v>
      </c>
      <c r="B139" s="16" t="s">
        <v>168</v>
      </c>
      <c r="C139" s="14" t="s">
        <v>6</v>
      </c>
      <c r="D139" s="11">
        <v>188370.2</v>
      </c>
      <c r="E139" s="19">
        <v>125741.4</v>
      </c>
      <c r="F139" s="86">
        <f>D139/E139*100</f>
        <v>149.80762103809883</v>
      </c>
    </row>
    <row r="140" spans="1:6" ht="25.5" customHeight="1">
      <c r="A140" s="1" t="s">
        <v>105</v>
      </c>
      <c r="B140" s="16" t="s">
        <v>66</v>
      </c>
      <c r="C140" s="14" t="s">
        <v>11</v>
      </c>
      <c r="D140" s="11">
        <v>1199.3</v>
      </c>
      <c r="E140" s="19">
        <v>1061.3</v>
      </c>
      <c r="F140" s="86">
        <f>D140/E140*100</f>
        <v>113.00292094600961</v>
      </c>
    </row>
    <row r="141" spans="1:6" ht="12.75">
      <c r="A141" s="1"/>
      <c r="B141" s="87" t="s">
        <v>37</v>
      </c>
      <c r="C141" s="21" t="s">
        <v>11</v>
      </c>
      <c r="D141" s="11">
        <v>1199.3</v>
      </c>
      <c r="E141" s="19">
        <v>1061.3</v>
      </c>
      <c r="F141" s="86">
        <f>D141/E141*100</f>
        <v>113.00292094600961</v>
      </c>
    </row>
    <row r="142" spans="1:6" ht="12.75">
      <c r="A142" s="1" t="s">
        <v>109</v>
      </c>
      <c r="B142" s="16" t="s">
        <v>61</v>
      </c>
      <c r="C142" s="21" t="s">
        <v>38</v>
      </c>
      <c r="D142" s="10">
        <v>49456.9</v>
      </c>
      <c r="E142" s="16">
        <v>49751.7</v>
      </c>
      <c r="F142" s="86">
        <f>D142/E142*100</f>
        <v>99.40745743361535</v>
      </c>
    </row>
    <row r="143" spans="1:6" ht="12.75">
      <c r="A143" s="1"/>
      <c r="B143" s="87" t="s">
        <v>39</v>
      </c>
      <c r="C143" s="21" t="s">
        <v>38</v>
      </c>
      <c r="D143" s="10">
        <v>49456.9</v>
      </c>
      <c r="E143" s="16">
        <v>49751.7</v>
      </c>
      <c r="F143" s="86">
        <f>D143/E143*100</f>
        <v>99.40745743361535</v>
      </c>
    </row>
    <row r="144" spans="1:6" ht="12.75" customHeight="1">
      <c r="A144" s="1" t="s">
        <v>110</v>
      </c>
      <c r="B144" s="16" t="s">
        <v>67</v>
      </c>
      <c r="C144" s="14" t="s">
        <v>3</v>
      </c>
      <c r="D144" s="11"/>
      <c r="E144" s="19"/>
      <c r="F144" s="93"/>
    </row>
    <row r="145" spans="1:6" ht="12.75">
      <c r="A145" s="1"/>
      <c r="B145" s="87" t="s">
        <v>62</v>
      </c>
      <c r="C145" s="21" t="s">
        <v>3</v>
      </c>
      <c r="D145" s="11"/>
      <c r="E145" s="19"/>
      <c r="F145" s="93"/>
    </row>
    <row r="146" spans="1:6" ht="12.75">
      <c r="A146" s="1" t="s">
        <v>111</v>
      </c>
      <c r="B146" s="85" t="s">
        <v>40</v>
      </c>
      <c r="C146" s="21" t="s">
        <v>41</v>
      </c>
      <c r="D146" s="10"/>
      <c r="E146" s="16"/>
      <c r="F146" s="15"/>
    </row>
    <row r="147" spans="1:6" ht="12.75">
      <c r="A147" s="1"/>
      <c r="B147" s="87" t="s">
        <v>63</v>
      </c>
      <c r="C147" s="21" t="s">
        <v>41</v>
      </c>
      <c r="D147" s="11"/>
      <c r="E147" s="19"/>
      <c r="F147" s="93"/>
    </row>
    <row r="148" spans="1:6" ht="15" customHeight="1">
      <c r="A148" s="1"/>
      <c r="B148" s="18" t="s">
        <v>9</v>
      </c>
      <c r="C148" s="17"/>
      <c r="D148" s="11"/>
      <c r="E148" s="11"/>
      <c r="F148" s="93"/>
    </row>
    <row r="149" spans="1:6" ht="12.75" customHeight="1">
      <c r="A149" s="1" t="s">
        <v>112</v>
      </c>
      <c r="B149" s="13" t="s">
        <v>192</v>
      </c>
      <c r="C149" s="17" t="s">
        <v>44</v>
      </c>
      <c r="D149" s="11">
        <v>842</v>
      </c>
      <c r="E149" s="11">
        <v>982</v>
      </c>
      <c r="F149" s="86">
        <f>D149/E149*100</f>
        <v>85.74338085539715</v>
      </c>
    </row>
    <row r="150" spans="1:6" ht="12.75">
      <c r="A150" s="1"/>
      <c r="B150" s="87" t="s">
        <v>104</v>
      </c>
      <c r="C150" s="17" t="s">
        <v>44</v>
      </c>
      <c r="D150" s="11">
        <v>26</v>
      </c>
      <c r="E150" s="11">
        <v>24</v>
      </c>
      <c r="F150" s="86">
        <f>D150/E150*100</f>
        <v>108.33333333333333</v>
      </c>
    </row>
    <row r="151" spans="1:8" ht="25.5">
      <c r="A151" s="1" t="s">
        <v>113</v>
      </c>
      <c r="B151" s="16" t="s">
        <v>76</v>
      </c>
      <c r="C151" s="119" t="s">
        <v>6</v>
      </c>
      <c r="D151" s="11">
        <v>2330788</v>
      </c>
      <c r="E151" s="11">
        <v>2013440</v>
      </c>
      <c r="F151" s="86">
        <f>D151/E151*100</f>
        <v>115.76148283534647</v>
      </c>
      <c r="G151" s="12">
        <v>113.2</v>
      </c>
      <c r="H151" s="12" t="s">
        <v>330</v>
      </c>
    </row>
    <row r="152" spans="1:6" ht="25.5">
      <c r="A152" s="1"/>
      <c r="B152" s="20" t="s">
        <v>10</v>
      </c>
      <c r="C152" s="119" t="s">
        <v>4</v>
      </c>
      <c r="D152" s="89">
        <f>F151/(G151/100)</f>
        <v>102.26279402415764</v>
      </c>
      <c r="E152" s="11">
        <v>131.3</v>
      </c>
      <c r="F152" s="90" t="s">
        <v>5</v>
      </c>
    </row>
    <row r="153" spans="1:6" ht="15" customHeight="1">
      <c r="A153" s="1"/>
      <c r="B153" s="18" t="s">
        <v>48</v>
      </c>
      <c r="C153" s="14"/>
      <c r="D153" s="10"/>
      <c r="E153" s="10"/>
      <c r="F153" s="15"/>
    </row>
    <row r="154" spans="1:6" ht="12.75">
      <c r="A154" s="94" t="s">
        <v>114</v>
      </c>
      <c r="B154" s="16" t="s">
        <v>42</v>
      </c>
      <c r="C154" s="14" t="s">
        <v>27</v>
      </c>
      <c r="D154" s="11"/>
      <c r="E154" s="11"/>
      <c r="F154" s="93"/>
    </row>
    <row r="155" spans="1:6" ht="12.75">
      <c r="A155" s="94" t="s">
        <v>115</v>
      </c>
      <c r="B155" s="16" t="s">
        <v>43</v>
      </c>
      <c r="C155" s="14" t="s">
        <v>44</v>
      </c>
      <c r="D155" s="11"/>
      <c r="E155" s="11"/>
      <c r="F155" s="93"/>
    </row>
    <row r="156" spans="1:6" ht="12.75">
      <c r="A156" s="94" t="s">
        <v>116</v>
      </c>
      <c r="B156" s="16" t="s">
        <v>45</v>
      </c>
      <c r="C156" s="14" t="s">
        <v>4</v>
      </c>
      <c r="D156" s="11"/>
      <c r="E156" s="11"/>
      <c r="F156" s="93"/>
    </row>
    <row r="157" spans="1:6" ht="38.25" customHeight="1">
      <c r="A157" s="94" t="s">
        <v>117</v>
      </c>
      <c r="B157" s="13" t="s">
        <v>187</v>
      </c>
      <c r="C157" s="21" t="s">
        <v>6</v>
      </c>
      <c r="D157" s="11"/>
      <c r="E157" s="11"/>
      <c r="F157" s="93"/>
    </row>
    <row r="158" spans="1:6" ht="12.75">
      <c r="A158" s="94"/>
      <c r="B158" s="84" t="s">
        <v>127</v>
      </c>
      <c r="C158" s="21"/>
      <c r="D158" s="11"/>
      <c r="E158" s="11"/>
      <c r="F158" s="93"/>
    </row>
    <row r="159" spans="1:6" ht="25.5">
      <c r="A159" s="94"/>
      <c r="B159" s="20" t="s">
        <v>169</v>
      </c>
      <c r="C159" s="21" t="s">
        <v>6</v>
      </c>
      <c r="D159" s="11"/>
      <c r="E159" s="11"/>
      <c r="F159" s="93"/>
    </row>
    <row r="160" spans="1:6" ht="25.5">
      <c r="A160" s="94"/>
      <c r="B160" s="20" t="s">
        <v>171</v>
      </c>
      <c r="C160" s="21" t="s">
        <v>6</v>
      </c>
      <c r="D160" s="11"/>
      <c r="E160" s="11"/>
      <c r="F160" s="93"/>
    </row>
    <row r="161" spans="1:6" ht="12.75">
      <c r="A161" s="94"/>
      <c r="B161" s="20" t="s">
        <v>170</v>
      </c>
      <c r="C161" s="21" t="s">
        <v>6</v>
      </c>
      <c r="D161" s="11"/>
      <c r="E161" s="11"/>
      <c r="F161" s="93"/>
    </row>
    <row r="162" spans="1:6" ht="12.75">
      <c r="A162" s="94" t="s">
        <v>118</v>
      </c>
      <c r="B162" s="13" t="s">
        <v>46</v>
      </c>
      <c r="C162" s="14" t="s">
        <v>47</v>
      </c>
      <c r="D162" s="11"/>
      <c r="E162" s="11"/>
      <c r="F162" s="93"/>
    </row>
    <row r="163" spans="1:6" ht="12.75">
      <c r="A163" s="94"/>
      <c r="B163" s="87" t="s">
        <v>126</v>
      </c>
      <c r="C163" s="14" t="s">
        <v>47</v>
      </c>
      <c r="D163" s="11"/>
      <c r="E163" s="11"/>
      <c r="F163" s="93"/>
    </row>
    <row r="164" spans="1:6" ht="15" customHeight="1">
      <c r="A164" s="1"/>
      <c r="B164" s="18" t="s">
        <v>183</v>
      </c>
      <c r="C164" s="14"/>
      <c r="D164" s="11"/>
      <c r="E164" s="19"/>
      <c r="F164" s="90"/>
    </row>
    <row r="165" spans="1:8" ht="25.5">
      <c r="A165" s="1" t="s">
        <v>119</v>
      </c>
      <c r="B165" s="13" t="s">
        <v>346</v>
      </c>
      <c r="C165" s="14" t="s">
        <v>6</v>
      </c>
      <c r="D165" s="11">
        <v>414908</v>
      </c>
      <c r="E165" s="19">
        <v>315519</v>
      </c>
      <c r="F165" s="86">
        <f>D165/E165*100</f>
        <v>131.50016322313394</v>
      </c>
      <c r="G165" s="3" t="s">
        <v>296</v>
      </c>
      <c r="H165" s="12">
        <v>101</v>
      </c>
    </row>
    <row r="166" spans="1:6" ht="25.5">
      <c r="A166" s="1"/>
      <c r="B166" s="20" t="s">
        <v>13</v>
      </c>
      <c r="C166" s="21" t="s">
        <v>4</v>
      </c>
      <c r="D166" s="89"/>
      <c r="E166" s="19"/>
      <c r="F166" s="90" t="s">
        <v>5</v>
      </c>
    </row>
    <row r="167" spans="1:6" ht="12.75">
      <c r="A167" s="1"/>
      <c r="B167" s="14" t="s">
        <v>127</v>
      </c>
      <c r="C167" s="21"/>
      <c r="D167" s="11"/>
      <c r="E167" s="19"/>
      <c r="F167" s="90"/>
    </row>
    <row r="168" spans="1:6" ht="25.5">
      <c r="A168" s="1"/>
      <c r="B168" s="95" t="s">
        <v>172</v>
      </c>
      <c r="C168" s="14" t="s">
        <v>6</v>
      </c>
      <c r="D168" s="11">
        <v>250025</v>
      </c>
      <c r="E168" s="19">
        <v>204076</v>
      </c>
      <c r="F168" s="86">
        <f aca="true" t="shared" si="2" ref="F168:F178">D168/E168*100</f>
        <v>122.5156314314275</v>
      </c>
    </row>
    <row r="169" spans="1:6" ht="12.75">
      <c r="A169" s="1"/>
      <c r="B169" s="95" t="s">
        <v>128</v>
      </c>
      <c r="C169" s="14" t="s">
        <v>6</v>
      </c>
      <c r="D169" s="11">
        <v>0</v>
      </c>
      <c r="E169" s="19">
        <v>0</v>
      </c>
      <c r="F169" s="90"/>
    </row>
    <row r="170" spans="1:6" ht="12.75">
      <c r="A170" s="1"/>
      <c r="B170" s="95" t="s">
        <v>129</v>
      </c>
      <c r="C170" s="14" t="s">
        <v>6</v>
      </c>
      <c r="D170" s="11">
        <v>94361</v>
      </c>
      <c r="E170" s="19">
        <v>26344</v>
      </c>
      <c r="F170" s="96" t="s">
        <v>345</v>
      </c>
    </row>
    <row r="171" spans="1:6" ht="25.5">
      <c r="A171" s="1"/>
      <c r="B171" s="20" t="s">
        <v>173</v>
      </c>
      <c r="C171" s="17" t="s">
        <v>6</v>
      </c>
      <c r="D171" s="91">
        <v>3901</v>
      </c>
      <c r="E171" s="97">
        <v>2054</v>
      </c>
      <c r="F171" s="86">
        <f t="shared" si="2"/>
        <v>189.92210321324245</v>
      </c>
    </row>
    <row r="172" spans="1:6" ht="25.5" customHeight="1">
      <c r="A172" s="1"/>
      <c r="B172" s="20" t="s">
        <v>174</v>
      </c>
      <c r="C172" s="17" t="s">
        <v>6</v>
      </c>
      <c r="D172" s="10">
        <v>863</v>
      </c>
      <c r="E172" s="16">
        <v>2913</v>
      </c>
      <c r="F172" s="86">
        <f t="shared" si="2"/>
        <v>29.62581531067628</v>
      </c>
    </row>
    <row r="173" spans="1:6" ht="12.75">
      <c r="A173" s="1"/>
      <c r="B173" s="20" t="s">
        <v>130</v>
      </c>
      <c r="C173" s="14" t="s">
        <v>6</v>
      </c>
      <c r="D173" s="11">
        <v>4730</v>
      </c>
      <c r="E173" s="19">
        <v>20038</v>
      </c>
      <c r="F173" s="83">
        <f t="shared" si="2"/>
        <v>23.605150214592275</v>
      </c>
    </row>
    <row r="174" spans="1:6" ht="25.5">
      <c r="A174" s="1"/>
      <c r="B174" s="20" t="s">
        <v>175</v>
      </c>
      <c r="C174" s="14" t="s">
        <v>6</v>
      </c>
      <c r="D174" s="11">
        <v>3202</v>
      </c>
      <c r="E174" s="19">
        <v>388</v>
      </c>
      <c r="F174" s="83">
        <f t="shared" si="2"/>
        <v>825.257731958763</v>
      </c>
    </row>
    <row r="175" spans="1:6" ht="12.75">
      <c r="A175" s="1"/>
      <c r="B175" s="20" t="s">
        <v>176</v>
      </c>
      <c r="C175" s="14" t="s">
        <v>6</v>
      </c>
      <c r="D175" s="11">
        <v>0</v>
      </c>
      <c r="E175" s="19">
        <v>0</v>
      </c>
      <c r="F175" s="83" t="e">
        <f t="shared" si="2"/>
        <v>#DIV/0!</v>
      </c>
    </row>
    <row r="176" spans="1:6" ht="12.75" customHeight="1">
      <c r="A176" s="1"/>
      <c r="B176" s="98" t="s">
        <v>177</v>
      </c>
      <c r="C176" s="99" t="s">
        <v>6</v>
      </c>
      <c r="D176" s="100">
        <v>0</v>
      </c>
      <c r="E176" s="101">
        <v>0</v>
      </c>
      <c r="F176" s="102"/>
    </row>
    <row r="177" spans="1:6" ht="12.75" customHeight="1">
      <c r="A177" s="1"/>
      <c r="B177" s="103" t="s">
        <v>178</v>
      </c>
      <c r="C177" s="104" t="s">
        <v>6</v>
      </c>
      <c r="D177" s="105">
        <v>0</v>
      </c>
      <c r="E177" s="106">
        <v>0</v>
      </c>
      <c r="F177" s="107"/>
    </row>
    <row r="178" spans="1:6" ht="12.75">
      <c r="A178" s="1"/>
      <c r="B178" s="20" t="s">
        <v>179</v>
      </c>
      <c r="C178" s="14" t="s">
        <v>6</v>
      </c>
      <c r="D178" s="11">
        <v>0</v>
      </c>
      <c r="E178" s="19">
        <v>0</v>
      </c>
      <c r="F178" s="83" t="e">
        <f t="shared" si="2"/>
        <v>#DIV/0!</v>
      </c>
    </row>
    <row r="179" spans="1:6" ht="15" customHeight="1">
      <c r="A179" s="1"/>
      <c r="B179" s="18" t="s">
        <v>353</v>
      </c>
      <c r="C179" s="14"/>
      <c r="D179" s="10"/>
      <c r="E179" s="16"/>
      <c r="F179" s="15"/>
    </row>
    <row r="180" spans="1:6" ht="25.5">
      <c r="A180" s="1" t="s">
        <v>120</v>
      </c>
      <c r="B180" s="120" t="s">
        <v>180</v>
      </c>
      <c r="C180" s="21" t="s">
        <v>6</v>
      </c>
      <c r="D180" s="11">
        <v>1157406</v>
      </c>
      <c r="E180" s="11">
        <v>692638</v>
      </c>
      <c r="F180" s="81">
        <f>D180/E180*100</f>
        <v>167.1011408556851</v>
      </c>
    </row>
    <row r="181" spans="1:6" ht="12.75">
      <c r="A181" s="1" t="s">
        <v>121</v>
      </c>
      <c r="B181" s="13" t="s">
        <v>77</v>
      </c>
      <c r="C181" s="14" t="s">
        <v>6</v>
      </c>
      <c r="D181" s="11">
        <v>1179795</v>
      </c>
      <c r="E181" s="11">
        <v>711992</v>
      </c>
      <c r="F181" s="81">
        <f>D181/E181*100</f>
        <v>165.70340677985146</v>
      </c>
    </row>
    <row r="182" spans="1:6" ht="12.75">
      <c r="A182" s="1" t="s">
        <v>122</v>
      </c>
      <c r="B182" s="16" t="s">
        <v>78</v>
      </c>
      <c r="C182" s="14" t="s">
        <v>6</v>
      </c>
      <c r="D182" s="11">
        <v>22389</v>
      </c>
      <c r="E182" s="11">
        <v>19354</v>
      </c>
      <c r="F182" s="81">
        <f>D182/E182*100</f>
        <v>115.6815128655575</v>
      </c>
    </row>
    <row r="183" spans="1:6" ht="12.75">
      <c r="A183" s="1" t="s">
        <v>123</v>
      </c>
      <c r="B183" s="16" t="s">
        <v>79</v>
      </c>
      <c r="C183" s="14" t="s">
        <v>4</v>
      </c>
      <c r="D183" s="11">
        <v>17.2</v>
      </c>
      <c r="E183" s="19">
        <v>6.9</v>
      </c>
      <c r="F183" s="81" t="s">
        <v>5</v>
      </c>
    </row>
    <row r="184" spans="1:6" ht="15" customHeight="1">
      <c r="A184" s="1"/>
      <c r="B184" s="18" t="s">
        <v>68</v>
      </c>
      <c r="C184" s="17"/>
      <c r="D184" s="18"/>
      <c r="E184" s="16"/>
      <c r="F184" s="15"/>
    </row>
    <row r="185" spans="1:6" ht="25.5">
      <c r="A185" s="1" t="s">
        <v>181</v>
      </c>
      <c r="B185" s="16" t="s">
        <v>360</v>
      </c>
      <c r="C185" s="119" t="s">
        <v>7</v>
      </c>
      <c r="D185" s="11">
        <v>37881.9</v>
      </c>
      <c r="E185" s="11">
        <v>32510.4</v>
      </c>
      <c r="F185" s="86">
        <f>D185/E185*100</f>
        <v>116.52240513804813</v>
      </c>
    </row>
    <row r="186" spans="1:6" ht="38.25">
      <c r="A186" s="1" t="s">
        <v>124</v>
      </c>
      <c r="B186" s="16" t="s">
        <v>347</v>
      </c>
      <c r="C186" s="17" t="s">
        <v>3</v>
      </c>
      <c r="D186" s="11">
        <v>0.377</v>
      </c>
      <c r="E186" s="92">
        <v>0.671</v>
      </c>
      <c r="F186" s="86">
        <f>D186/E186*100</f>
        <v>56.18479880774962</v>
      </c>
    </row>
    <row r="187" spans="1:6" ht="25.5" customHeight="1">
      <c r="A187" s="1" t="s">
        <v>125</v>
      </c>
      <c r="B187" s="16" t="s">
        <v>81</v>
      </c>
      <c r="C187" s="17" t="s">
        <v>4</v>
      </c>
      <c r="D187" s="11">
        <v>0.7</v>
      </c>
      <c r="E187" s="23">
        <v>1.3</v>
      </c>
      <c r="F187" s="96" t="s">
        <v>5</v>
      </c>
    </row>
    <row r="188" spans="1:6" s="37" customFormat="1" ht="39" customHeight="1">
      <c r="A188" s="126" t="s">
        <v>329</v>
      </c>
      <c r="B188" s="126"/>
      <c r="C188" s="126"/>
      <c r="D188" s="126"/>
      <c r="E188" s="126"/>
      <c r="F188" s="126"/>
    </row>
    <row r="189" spans="1:6" s="37" customFormat="1" ht="12.75" customHeight="1">
      <c r="A189" s="38"/>
      <c r="B189" s="39"/>
      <c r="C189" s="40"/>
      <c r="D189" s="41"/>
      <c r="E189" s="39"/>
      <c r="F189" s="39"/>
    </row>
    <row r="190" spans="1:6" s="37" customFormat="1" ht="26.25" customHeight="1">
      <c r="A190" s="125" t="s">
        <v>333</v>
      </c>
      <c r="B190" s="125"/>
      <c r="C190" s="40"/>
      <c r="D190" s="41"/>
      <c r="E190" s="124" t="s">
        <v>331</v>
      </c>
      <c r="F190" s="124"/>
    </row>
    <row r="191" spans="1:6" s="37" customFormat="1" ht="12.75">
      <c r="A191" s="38"/>
      <c r="B191" s="39"/>
      <c r="C191" s="40"/>
      <c r="D191" s="41"/>
      <c r="E191" s="39"/>
      <c r="F191" s="39"/>
    </row>
    <row r="192" spans="1:6" s="37" customFormat="1" ht="12.75">
      <c r="A192" s="38"/>
      <c r="B192" s="39"/>
      <c r="C192" s="40"/>
      <c r="D192" s="41"/>
      <c r="E192" s="39"/>
      <c r="F192" s="39"/>
    </row>
    <row r="193" spans="1:6" s="37" customFormat="1" ht="12.75">
      <c r="A193" s="38"/>
      <c r="B193" s="39"/>
      <c r="C193" s="40"/>
      <c r="D193" s="41"/>
      <c r="E193" s="39"/>
      <c r="F193" s="39"/>
    </row>
    <row r="194" spans="1:6" s="37" customFormat="1" ht="12.75">
      <c r="A194" s="38"/>
      <c r="B194" s="39"/>
      <c r="C194" s="40"/>
      <c r="D194" s="41"/>
      <c r="E194" s="39"/>
      <c r="F194" s="39"/>
    </row>
    <row r="195" spans="1:6" s="37" customFormat="1" ht="12.75">
      <c r="A195" s="38"/>
      <c r="B195" s="39"/>
      <c r="C195" s="40"/>
      <c r="D195" s="41"/>
      <c r="E195" s="39"/>
      <c r="F195" s="39"/>
    </row>
    <row r="196" spans="1:6" s="37" customFormat="1" ht="12.75">
      <c r="A196" s="38"/>
      <c r="B196" s="39"/>
      <c r="C196" s="40"/>
      <c r="D196" s="41"/>
      <c r="E196" s="39"/>
      <c r="F196" s="39"/>
    </row>
    <row r="197" spans="1:6" s="37" customFormat="1" ht="12.75">
      <c r="A197" s="38"/>
      <c r="B197" s="39"/>
      <c r="C197" s="40"/>
      <c r="D197" s="41"/>
      <c r="E197" s="39"/>
      <c r="F197" s="39"/>
    </row>
    <row r="198" spans="1:6" s="37" customFormat="1" ht="12.75">
      <c r="A198" s="38"/>
      <c r="B198" s="39"/>
      <c r="C198" s="40"/>
      <c r="D198" s="41"/>
      <c r="E198" s="39"/>
      <c r="F198" s="39"/>
    </row>
    <row r="199" spans="1:6" s="37" customFormat="1" ht="12.75">
      <c r="A199" s="38"/>
      <c r="B199" s="39"/>
      <c r="C199" s="40"/>
      <c r="D199" s="41"/>
      <c r="E199" s="39"/>
      <c r="F199" s="39"/>
    </row>
    <row r="200" spans="1:6" s="37" customFormat="1" ht="12.75">
      <c r="A200" s="38"/>
      <c r="B200" s="39"/>
      <c r="C200" s="40"/>
      <c r="D200" s="41"/>
      <c r="E200" s="39"/>
      <c r="F200" s="39"/>
    </row>
    <row r="201" spans="1:6" s="37" customFormat="1" ht="12.75">
      <c r="A201" s="38"/>
      <c r="B201" s="39"/>
      <c r="C201" s="40"/>
      <c r="D201" s="41"/>
      <c r="E201" s="39"/>
      <c r="F201" s="39"/>
    </row>
  </sheetData>
  <sheetProtection/>
  <mergeCells count="9">
    <mergeCell ref="E5:F5"/>
    <mergeCell ref="A6:F6"/>
    <mergeCell ref="A7:F7"/>
    <mergeCell ref="E190:F190"/>
    <mergeCell ref="A190:B190"/>
    <mergeCell ref="A188:F188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25" customWidth="1"/>
    <col min="2" max="2" width="54.875" style="3" customWidth="1"/>
    <col min="3" max="3" width="9.75390625" style="43" customWidth="1"/>
    <col min="4" max="4" width="12.00390625" style="44" customWidth="1"/>
    <col min="5" max="5" width="11.625" style="3" customWidth="1"/>
    <col min="6" max="6" width="9.375" style="3" customWidth="1"/>
    <col min="7" max="7" width="13.375" style="3" customWidth="1"/>
    <col min="8" max="8" width="23.375" style="12" customWidth="1"/>
    <col min="9" max="16384" width="9.125" style="12" customWidth="1"/>
  </cols>
  <sheetData>
    <row r="1" spans="1:8" ht="12.75" customHeight="1">
      <c r="A1" s="12"/>
      <c r="B1" s="24"/>
      <c r="C1" s="24"/>
      <c r="F1" s="24"/>
      <c r="G1" s="24"/>
      <c r="H1" s="2" t="s">
        <v>193</v>
      </c>
    </row>
    <row r="2" spans="1:8" ht="12.75" customHeight="1">
      <c r="A2" s="12"/>
      <c r="B2" s="24"/>
      <c r="C2" s="24"/>
      <c r="F2" s="24"/>
      <c r="G2" s="24"/>
      <c r="H2" s="2" t="s">
        <v>189</v>
      </c>
    </row>
    <row r="3" spans="1:8" ht="12.75" customHeight="1">
      <c r="A3" s="12"/>
      <c r="B3" s="24"/>
      <c r="C3" s="24"/>
      <c r="F3" s="24"/>
      <c r="G3" s="24"/>
      <c r="H3" s="2" t="s">
        <v>190</v>
      </c>
    </row>
    <row r="4" spans="1:8" ht="15.75">
      <c r="A4" s="4"/>
      <c r="B4" s="4"/>
      <c r="C4" s="4"/>
      <c r="F4" s="4"/>
      <c r="G4" s="4"/>
      <c r="H4" s="2" t="s">
        <v>188</v>
      </c>
    </row>
    <row r="5" spans="2:7" ht="8.25" customHeight="1">
      <c r="B5" s="26"/>
      <c r="C5" s="26"/>
      <c r="D5" s="26"/>
      <c r="E5" s="121"/>
      <c r="F5" s="121"/>
      <c r="G5" s="27"/>
    </row>
    <row r="6" spans="1:8" ht="15.75" customHeight="1">
      <c r="A6" s="133" t="s">
        <v>194</v>
      </c>
      <c r="B6" s="133"/>
      <c r="C6" s="133"/>
      <c r="D6" s="133"/>
      <c r="E6" s="133"/>
      <c r="F6" s="133"/>
      <c r="G6" s="133"/>
      <c r="H6" s="133"/>
    </row>
    <row r="7" spans="1:8" ht="14.25" customHeight="1">
      <c r="A7" s="123" t="s">
        <v>260</v>
      </c>
      <c r="B7" s="123"/>
      <c r="C7" s="123"/>
      <c r="D7" s="123"/>
      <c r="E7" s="123"/>
      <c r="F7" s="123"/>
      <c r="G7" s="123"/>
      <c r="H7" s="123"/>
    </row>
    <row r="8" spans="1:8" ht="10.5" customHeight="1">
      <c r="A8" s="127" t="s">
        <v>195</v>
      </c>
      <c r="B8" s="127"/>
      <c r="C8" s="127"/>
      <c r="D8" s="127"/>
      <c r="E8" s="127"/>
      <c r="F8" s="127"/>
      <c r="G8" s="127"/>
      <c r="H8" s="127"/>
    </row>
    <row r="9" spans="1:8" ht="14.25" customHeight="1">
      <c r="A9" s="123" t="s">
        <v>348</v>
      </c>
      <c r="B9" s="123"/>
      <c r="C9" s="123"/>
      <c r="D9" s="123"/>
      <c r="E9" s="123"/>
      <c r="F9" s="123"/>
      <c r="G9" s="123"/>
      <c r="H9" s="123"/>
    </row>
    <row r="10" spans="1:8" ht="12" customHeight="1">
      <c r="A10" s="129" t="s">
        <v>196</v>
      </c>
      <c r="B10" s="129"/>
      <c r="C10" s="129"/>
      <c r="D10" s="129"/>
      <c r="E10" s="129"/>
      <c r="F10" s="129"/>
      <c r="G10" s="129"/>
      <c r="H10" s="129"/>
    </row>
    <row r="11" spans="1:7" ht="12.75" customHeight="1" thickBot="1">
      <c r="A11" s="29"/>
      <c r="B11" s="30"/>
      <c r="C11" s="31"/>
      <c r="D11" s="28"/>
      <c r="E11" s="30"/>
      <c r="F11" s="30"/>
      <c r="G11" s="30"/>
    </row>
    <row r="12" spans="1:8" ht="87" customHeight="1" thickBot="1">
      <c r="A12" s="32" t="s">
        <v>1</v>
      </c>
      <c r="B12" s="33" t="s">
        <v>2</v>
      </c>
      <c r="C12" s="33" t="s">
        <v>186</v>
      </c>
      <c r="D12" s="33" t="s">
        <v>139</v>
      </c>
      <c r="E12" s="33" t="s">
        <v>198</v>
      </c>
      <c r="F12" s="33" t="s">
        <v>200</v>
      </c>
      <c r="G12" s="33" t="s">
        <v>258</v>
      </c>
      <c r="H12" s="33" t="s">
        <v>257</v>
      </c>
    </row>
    <row r="13" spans="1:7" s="36" customFormat="1" ht="12">
      <c r="A13" s="34"/>
      <c r="B13" s="35"/>
      <c r="C13" s="35"/>
      <c r="D13" s="35"/>
      <c r="E13" s="35"/>
      <c r="F13" s="35"/>
      <c r="G13" s="35"/>
    </row>
    <row r="14" spans="1:8" s="36" customFormat="1" ht="19.5" customHeight="1">
      <c r="A14" s="45" t="s">
        <v>86</v>
      </c>
      <c r="B14" s="46" t="s">
        <v>197</v>
      </c>
      <c r="C14" s="47" t="s">
        <v>6</v>
      </c>
      <c r="D14" s="48">
        <f>SUM(D15:D20)</f>
        <v>15311425.5</v>
      </c>
      <c r="E14" s="48">
        <f>SUM(E15:E20)</f>
        <v>13069049.200000001</v>
      </c>
      <c r="F14" s="49">
        <f>D14/E14*100</f>
        <v>117.15791459412364</v>
      </c>
      <c r="G14" s="50">
        <v>107.8</v>
      </c>
      <c r="H14" s="130" t="s">
        <v>328</v>
      </c>
    </row>
    <row r="15" spans="1:8" ht="31.5" customHeight="1">
      <c r="A15" s="51" t="s">
        <v>87</v>
      </c>
      <c r="B15" s="52" t="s">
        <v>252</v>
      </c>
      <c r="C15" s="53" t="s">
        <v>6</v>
      </c>
      <c r="D15" s="54">
        <f>'Приложение 1'!D17</f>
        <v>8620184.6</v>
      </c>
      <c r="E15" s="54">
        <f>'Приложение 1'!E17</f>
        <v>6611559.9</v>
      </c>
      <c r="F15" s="55">
        <f aca="true" t="shared" si="0" ref="F15:F20">D15/E15*100</f>
        <v>130.380496136774</v>
      </c>
      <c r="G15" s="56" t="s">
        <v>201</v>
      </c>
      <c r="H15" s="131"/>
    </row>
    <row r="16" spans="1:8" ht="34.5" customHeight="1">
      <c r="A16" s="51" t="s">
        <v>89</v>
      </c>
      <c r="B16" s="52" t="s">
        <v>253</v>
      </c>
      <c r="C16" s="53" t="s">
        <v>6</v>
      </c>
      <c r="D16" s="54">
        <f>'Приложение 1'!D85</f>
        <v>2202455.9</v>
      </c>
      <c r="E16" s="54">
        <f>'Приложение 1'!E85</f>
        <v>2908860.6</v>
      </c>
      <c r="F16" s="55">
        <f t="shared" si="0"/>
        <v>75.71541585732915</v>
      </c>
      <c r="G16" s="56" t="s">
        <v>201</v>
      </c>
      <c r="H16" s="131"/>
    </row>
    <row r="17" spans="1:8" ht="34.5" customHeight="1">
      <c r="A17" s="51" t="s">
        <v>90</v>
      </c>
      <c r="B17" s="52" t="s">
        <v>254</v>
      </c>
      <c r="C17" s="57" t="s">
        <v>6</v>
      </c>
      <c r="D17" s="58">
        <f>'Приложение 1'!D125</f>
        <v>1969626.8</v>
      </c>
      <c r="E17" s="58">
        <f>'Приложение 1'!E125</f>
        <v>1409447.3</v>
      </c>
      <c r="F17" s="55">
        <f t="shared" si="0"/>
        <v>139.7446218812154</v>
      </c>
      <c r="G17" s="56" t="s">
        <v>201</v>
      </c>
      <c r="H17" s="131"/>
    </row>
    <row r="18" spans="1:8" ht="34.5" customHeight="1">
      <c r="A18" s="51" t="s">
        <v>91</v>
      </c>
      <c r="B18" s="52" t="s">
        <v>255</v>
      </c>
      <c r="C18" s="57" t="s">
        <v>6</v>
      </c>
      <c r="D18" s="58">
        <f>'Приложение 1'!D139</f>
        <v>188370.2</v>
      </c>
      <c r="E18" s="58">
        <f>'Приложение 1'!E139</f>
        <v>125741.4</v>
      </c>
      <c r="F18" s="55">
        <f t="shared" si="0"/>
        <v>149.80762103809883</v>
      </c>
      <c r="G18" s="56" t="s">
        <v>201</v>
      </c>
      <c r="H18" s="131"/>
    </row>
    <row r="19" spans="1:8" ht="18" customHeight="1">
      <c r="A19" s="51" t="s">
        <v>92</v>
      </c>
      <c r="B19" s="52" t="s">
        <v>199</v>
      </c>
      <c r="C19" s="59" t="s">
        <v>6</v>
      </c>
      <c r="D19" s="58">
        <f>'Приложение 1'!D151</f>
        <v>2330788</v>
      </c>
      <c r="E19" s="58">
        <f>'Приложение 1'!E151</f>
        <v>2013440</v>
      </c>
      <c r="F19" s="55">
        <f t="shared" si="0"/>
        <v>115.76148283534647</v>
      </c>
      <c r="G19" s="56" t="s">
        <v>201</v>
      </c>
      <c r="H19" s="131"/>
    </row>
    <row r="20" spans="1:8" ht="37.5" customHeight="1">
      <c r="A20" s="60" t="s">
        <v>93</v>
      </c>
      <c r="B20" s="61" t="s">
        <v>256</v>
      </c>
      <c r="C20" s="62" t="s">
        <v>6</v>
      </c>
      <c r="D20" s="63">
        <f>'Приложение 1'!D157</f>
        <v>0</v>
      </c>
      <c r="E20" s="63">
        <f>'Приложение 1'!E157</f>
        <v>0</v>
      </c>
      <c r="F20" s="64" t="e">
        <f t="shared" si="0"/>
        <v>#DIV/0!</v>
      </c>
      <c r="G20" s="65" t="s">
        <v>201</v>
      </c>
      <c r="H20" s="132"/>
    </row>
    <row r="21" spans="1:7" ht="12.75">
      <c r="A21" s="66"/>
      <c r="B21" s="30"/>
      <c r="C21" s="67"/>
      <c r="D21" s="68"/>
      <c r="E21" s="69"/>
      <c r="F21" s="69"/>
      <c r="G21" s="69"/>
    </row>
    <row r="22" spans="1:7" ht="15.75">
      <c r="A22" s="70" t="s">
        <v>259</v>
      </c>
      <c r="B22" s="12"/>
      <c r="C22" s="12"/>
      <c r="D22" s="12"/>
      <c r="E22" s="12"/>
      <c r="F22" s="12"/>
      <c r="G22" s="12"/>
    </row>
    <row r="23" spans="2:7" ht="12.75">
      <c r="B23" s="30"/>
      <c r="C23" s="71"/>
      <c r="D23" s="28"/>
      <c r="E23" s="30"/>
      <c r="F23" s="30"/>
      <c r="G23" s="30"/>
    </row>
    <row r="24" spans="1:7" ht="12.75">
      <c r="A24" s="72"/>
      <c r="B24" s="72"/>
      <c r="C24" s="72"/>
      <c r="D24" s="72"/>
      <c r="E24" s="72"/>
      <c r="F24" s="72"/>
      <c r="G24" s="72"/>
    </row>
    <row r="25" spans="1:7" ht="14.25">
      <c r="A25" s="37" t="s">
        <v>293</v>
      </c>
      <c r="B25" s="73"/>
      <c r="C25" s="73"/>
      <c r="D25" s="73"/>
      <c r="E25" s="73"/>
      <c r="F25" s="73"/>
      <c r="G25" s="73"/>
    </row>
    <row r="26" spans="1:7" s="37" customFormat="1" ht="12.75">
      <c r="A26" s="38" t="s">
        <v>294</v>
      </c>
      <c r="B26" s="39"/>
      <c r="C26" s="42"/>
      <c r="D26" s="41"/>
      <c r="E26" s="39"/>
      <c r="F26" s="39"/>
      <c r="G26" s="39"/>
    </row>
    <row r="27" spans="2:7" s="37" customFormat="1" ht="12.75">
      <c r="B27" s="39"/>
      <c r="C27" s="40"/>
      <c r="D27" s="41"/>
      <c r="E27" s="39"/>
      <c r="F27" s="39"/>
      <c r="G27" s="39"/>
    </row>
    <row r="28" spans="2:7" s="37" customFormat="1" ht="12.75">
      <c r="B28" s="39"/>
      <c r="C28" s="40"/>
      <c r="D28" s="41"/>
      <c r="E28" s="39"/>
      <c r="F28" s="39"/>
      <c r="G28" s="39"/>
    </row>
    <row r="29" spans="1:7" s="37" customFormat="1" ht="12.75">
      <c r="A29" s="38"/>
      <c r="B29" s="39"/>
      <c r="C29" s="40"/>
      <c r="D29" s="41"/>
      <c r="E29" s="39"/>
      <c r="F29" s="39"/>
      <c r="G29" s="39"/>
    </row>
    <row r="30" spans="1:7" s="37" customFormat="1" ht="12.75">
      <c r="A30" s="38"/>
      <c r="B30" s="39"/>
      <c r="C30" s="40"/>
      <c r="D30" s="41"/>
      <c r="E30" s="39"/>
      <c r="F30" s="39"/>
      <c r="G30" s="39"/>
    </row>
    <row r="31" spans="1:7" s="37" customFormat="1" ht="12.75">
      <c r="A31" s="38"/>
      <c r="B31" s="39"/>
      <c r="C31" s="40"/>
      <c r="D31" s="41"/>
      <c r="E31" s="39"/>
      <c r="F31" s="39"/>
      <c r="G31" s="39"/>
    </row>
    <row r="32" spans="1:7" s="37" customFormat="1" ht="12.75">
      <c r="A32" s="38"/>
      <c r="B32" s="39"/>
      <c r="C32" s="40"/>
      <c r="D32" s="41"/>
      <c r="E32" s="39"/>
      <c r="F32" s="39"/>
      <c r="G32" s="39"/>
    </row>
    <row r="33" spans="1:7" s="37" customFormat="1" ht="12.75">
      <c r="A33" s="38"/>
      <c r="B33" s="39"/>
      <c r="C33" s="40"/>
      <c r="D33" s="41"/>
      <c r="E33" s="39"/>
      <c r="F33" s="39"/>
      <c r="G33" s="39"/>
    </row>
    <row r="34" spans="1:7" s="37" customFormat="1" ht="12.75">
      <c r="A34" s="38"/>
      <c r="B34" s="39"/>
      <c r="C34" s="40"/>
      <c r="D34" s="41"/>
      <c r="E34" s="39"/>
      <c r="F34" s="39"/>
      <c r="G34" s="39"/>
    </row>
    <row r="35" spans="1:7" s="37" customFormat="1" ht="12.75">
      <c r="A35" s="38"/>
      <c r="B35" s="39"/>
      <c r="C35" s="40"/>
      <c r="D35" s="41"/>
      <c r="E35" s="39"/>
      <c r="F35" s="39"/>
      <c r="G35" s="39"/>
    </row>
    <row r="36" spans="1:7" s="37" customFormat="1" ht="12.75">
      <c r="A36" s="38"/>
      <c r="B36" s="39"/>
      <c r="C36" s="40"/>
      <c r="D36" s="41"/>
      <c r="E36" s="39"/>
      <c r="F36" s="39"/>
      <c r="G36" s="39"/>
    </row>
    <row r="37" spans="1:7" s="37" customFormat="1" ht="12.75">
      <c r="A37" s="38"/>
      <c r="B37" s="39"/>
      <c r="C37" s="40"/>
      <c r="D37" s="41"/>
      <c r="E37" s="39"/>
      <c r="F37" s="39"/>
      <c r="G37" s="39"/>
    </row>
    <row r="38" spans="1:7" s="37" customFormat="1" ht="12.75">
      <c r="A38" s="38"/>
      <c r="B38" s="39"/>
      <c r="C38" s="40"/>
      <c r="D38" s="41"/>
      <c r="E38" s="39"/>
      <c r="F38" s="39"/>
      <c r="G38" s="39"/>
    </row>
    <row r="39" spans="1:7" s="37" customFormat="1" ht="12.75">
      <c r="A39" s="38"/>
      <c r="B39" s="39"/>
      <c r="C39" s="40"/>
      <c r="D39" s="41"/>
      <c r="E39" s="39"/>
      <c r="F39" s="39"/>
      <c r="G39" s="39"/>
    </row>
    <row r="40" spans="1:7" s="37" customFormat="1" ht="12.75">
      <c r="A40" s="38"/>
      <c r="B40" s="39"/>
      <c r="C40" s="40"/>
      <c r="D40" s="41"/>
      <c r="E40" s="39"/>
      <c r="F40" s="39"/>
      <c r="G40" s="39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5" customWidth="1"/>
    <col min="2" max="3" width="16.75390625" style="5" customWidth="1"/>
    <col min="4" max="16384" width="9.125" style="5" customWidth="1"/>
  </cols>
  <sheetData>
    <row r="1" spans="2:3" ht="42" customHeight="1">
      <c r="B1" s="137" t="s">
        <v>202</v>
      </c>
      <c r="C1" s="137"/>
    </row>
    <row r="2" spans="1:3" ht="51" customHeight="1">
      <c r="A2" s="134" t="s">
        <v>203</v>
      </c>
      <c r="B2" s="134"/>
      <c r="C2" s="134"/>
    </row>
    <row r="3" spans="1:3" ht="15">
      <c r="A3" s="135" t="s">
        <v>204</v>
      </c>
      <c r="B3" s="136" t="s">
        <v>205</v>
      </c>
      <c r="C3" s="136"/>
    </row>
    <row r="4" spans="1:3" ht="15">
      <c r="A4" s="135"/>
      <c r="B4" s="6" t="s">
        <v>206</v>
      </c>
      <c r="C4" s="6" t="s">
        <v>207</v>
      </c>
    </row>
    <row r="5" spans="1:3" ht="15">
      <c r="A5" s="7" t="s">
        <v>208</v>
      </c>
      <c r="B5" s="8">
        <v>106.17731360243714</v>
      </c>
      <c r="C5" s="9">
        <f aca="true" t="shared" si="0" ref="C5:C48">B5+0.6</f>
        <v>106.77731360243713</v>
      </c>
    </row>
    <row r="6" spans="1:3" ht="15">
      <c r="A6" s="7" t="s">
        <v>209</v>
      </c>
      <c r="B6" s="8">
        <v>108.04151532204429</v>
      </c>
      <c r="C6" s="9">
        <f t="shared" si="0"/>
        <v>108.64151532204428</v>
      </c>
    </row>
    <row r="7" spans="1:3" ht="15">
      <c r="A7" s="7" t="s">
        <v>210</v>
      </c>
      <c r="B7" s="8">
        <v>110.22442182792047</v>
      </c>
      <c r="C7" s="9">
        <f t="shared" si="0"/>
        <v>110.82442182792046</v>
      </c>
    </row>
    <row r="8" spans="1:3" ht="15">
      <c r="A8" s="7" t="s">
        <v>211</v>
      </c>
      <c r="B8" s="8">
        <v>104.68508094645543</v>
      </c>
      <c r="C8" s="9">
        <f t="shared" si="0"/>
        <v>105.28508094645542</v>
      </c>
    </row>
    <row r="9" spans="1:3" ht="15">
      <c r="A9" s="7" t="s">
        <v>212</v>
      </c>
      <c r="B9" s="8">
        <v>105.93614778989226</v>
      </c>
      <c r="C9" s="9">
        <f t="shared" si="0"/>
        <v>106.53614778989225</v>
      </c>
    </row>
    <row r="10" spans="1:3" ht="15">
      <c r="A10" s="7" t="s">
        <v>213</v>
      </c>
      <c r="B10" s="8">
        <v>106.05963891572378</v>
      </c>
      <c r="C10" s="9">
        <f t="shared" si="0"/>
        <v>106.65963891572378</v>
      </c>
    </row>
    <row r="11" spans="1:3" ht="15">
      <c r="A11" s="7" t="s">
        <v>214</v>
      </c>
      <c r="B11" s="8">
        <v>105.06183781959089</v>
      </c>
      <c r="C11" s="9">
        <f t="shared" si="0"/>
        <v>105.66183781959089</v>
      </c>
    </row>
    <row r="12" spans="1:3" ht="15">
      <c r="A12" s="7" t="s">
        <v>215</v>
      </c>
      <c r="B12" s="8">
        <v>107.3458137727327</v>
      </c>
      <c r="C12" s="9">
        <f t="shared" si="0"/>
        <v>107.94581377273269</v>
      </c>
    </row>
    <row r="13" spans="1:3" ht="15">
      <c r="A13" s="7" t="s">
        <v>216</v>
      </c>
      <c r="B13" s="8">
        <v>107.31282876089277</v>
      </c>
      <c r="C13" s="9">
        <f t="shared" si="0"/>
        <v>107.91282876089276</v>
      </c>
    </row>
    <row r="14" spans="1:3" ht="15">
      <c r="A14" s="7" t="s">
        <v>217</v>
      </c>
      <c r="B14" s="8">
        <v>104.70268608170868</v>
      </c>
      <c r="C14" s="9">
        <f t="shared" si="0"/>
        <v>105.30268608170867</v>
      </c>
    </row>
    <row r="15" spans="1:3" ht="15">
      <c r="A15" s="7" t="s">
        <v>218</v>
      </c>
      <c r="B15" s="8">
        <v>105.59238126451413</v>
      </c>
      <c r="C15" s="9">
        <f t="shared" si="0"/>
        <v>106.19238126451413</v>
      </c>
    </row>
    <row r="16" spans="1:3" ht="15">
      <c r="A16" s="7" t="s">
        <v>219</v>
      </c>
      <c r="B16" s="8">
        <v>104.1440125182913</v>
      </c>
      <c r="C16" s="9">
        <f t="shared" si="0"/>
        <v>104.7440125182913</v>
      </c>
    </row>
    <row r="17" spans="1:3" ht="15">
      <c r="A17" s="7" t="s">
        <v>220</v>
      </c>
      <c r="B17" s="8">
        <v>105.56078472023911</v>
      </c>
      <c r="C17" s="9">
        <f t="shared" si="0"/>
        <v>106.1607847202391</v>
      </c>
    </row>
    <row r="18" spans="1:3" ht="15">
      <c r="A18" s="7" t="s">
        <v>221</v>
      </c>
      <c r="B18" s="8">
        <v>107.2012558643061</v>
      </c>
      <c r="C18" s="9">
        <f t="shared" si="0"/>
        <v>107.8012558643061</v>
      </c>
    </row>
    <row r="19" spans="1:3" ht="15">
      <c r="A19" s="7" t="s">
        <v>222</v>
      </c>
      <c r="B19" s="8">
        <v>105.3546635909733</v>
      </c>
      <c r="C19" s="9">
        <f t="shared" si="0"/>
        <v>105.9546635909733</v>
      </c>
    </row>
    <row r="20" spans="1:3" ht="15">
      <c r="A20" s="7" t="s">
        <v>223</v>
      </c>
      <c r="B20" s="8">
        <v>104.43541192984765</v>
      </c>
      <c r="C20" s="9">
        <f t="shared" si="0"/>
        <v>105.03541192984764</v>
      </c>
    </row>
    <row r="21" spans="1:3" ht="15">
      <c r="A21" s="7" t="s">
        <v>224</v>
      </c>
      <c r="B21" s="8">
        <v>105.97317827927561</v>
      </c>
      <c r="C21" s="9">
        <f t="shared" si="0"/>
        <v>106.57317827927561</v>
      </c>
    </row>
    <row r="22" spans="1:3" ht="15">
      <c r="A22" s="7" t="s">
        <v>225</v>
      </c>
      <c r="B22" s="8">
        <v>104.28048163478722</v>
      </c>
      <c r="C22" s="9">
        <f t="shared" si="0"/>
        <v>104.88048163478722</v>
      </c>
    </row>
    <row r="23" spans="1:3" ht="15">
      <c r="A23" s="7" t="s">
        <v>226</v>
      </c>
      <c r="B23" s="8">
        <v>105.30498715295703</v>
      </c>
      <c r="C23" s="9">
        <f t="shared" si="0"/>
        <v>105.90498715295702</v>
      </c>
    </row>
    <row r="24" spans="1:3" ht="15">
      <c r="A24" s="7" t="s">
        <v>227</v>
      </c>
      <c r="B24" s="8">
        <v>105.7686373274137</v>
      </c>
      <c r="C24" s="9">
        <f t="shared" si="0"/>
        <v>106.3686373274137</v>
      </c>
    </row>
    <row r="25" spans="1:3" ht="15">
      <c r="A25" s="7" t="s">
        <v>228</v>
      </c>
      <c r="B25" s="8">
        <v>106.34896043424371</v>
      </c>
      <c r="C25" s="9">
        <f t="shared" si="0"/>
        <v>106.9489604342437</v>
      </c>
    </row>
    <row r="26" spans="1:3" ht="15">
      <c r="A26" s="7" t="s">
        <v>229</v>
      </c>
      <c r="B26" s="8">
        <v>109.29437006857066</v>
      </c>
      <c r="C26" s="9">
        <f t="shared" si="0"/>
        <v>109.89437006857065</v>
      </c>
    </row>
    <row r="27" spans="1:3" ht="15">
      <c r="A27" s="7" t="s">
        <v>230</v>
      </c>
      <c r="B27" s="8">
        <v>108.01199349875195</v>
      </c>
      <c r="C27" s="9">
        <f t="shared" si="0"/>
        <v>108.61199349875194</v>
      </c>
    </row>
    <row r="28" spans="1:3" ht="15">
      <c r="A28" s="7" t="s">
        <v>231</v>
      </c>
      <c r="B28" s="8">
        <v>104.79508376407554</v>
      </c>
      <c r="C28" s="9">
        <f t="shared" si="0"/>
        <v>105.39508376407554</v>
      </c>
    </row>
    <row r="29" spans="1:3" ht="15">
      <c r="A29" s="7" t="s">
        <v>232</v>
      </c>
      <c r="B29" s="8">
        <v>106.69758324292431</v>
      </c>
      <c r="C29" s="9">
        <f t="shared" si="0"/>
        <v>107.2975832429243</v>
      </c>
    </row>
    <row r="30" spans="1:3" ht="15">
      <c r="A30" s="7" t="s">
        <v>233</v>
      </c>
      <c r="B30" s="8">
        <v>106.16538240240412</v>
      </c>
      <c r="C30" s="9">
        <f t="shared" si="0"/>
        <v>106.76538240240411</v>
      </c>
    </row>
    <row r="31" spans="1:3" ht="15">
      <c r="A31" s="7" t="s">
        <v>234</v>
      </c>
      <c r="B31" s="8">
        <v>104.03647733527039</v>
      </c>
      <c r="C31" s="9">
        <f t="shared" si="0"/>
        <v>104.63647733527038</v>
      </c>
    </row>
    <row r="32" spans="1:3" ht="15">
      <c r="A32" s="7" t="s">
        <v>235</v>
      </c>
      <c r="B32" s="8">
        <v>109.33834821602007</v>
      </c>
      <c r="C32" s="9">
        <f t="shared" si="0"/>
        <v>109.93834821602006</v>
      </c>
    </row>
    <row r="33" spans="1:3" ht="15">
      <c r="A33" s="7" t="s">
        <v>236</v>
      </c>
      <c r="B33" s="8">
        <v>107.12508304362652</v>
      </c>
      <c r="C33" s="9">
        <f t="shared" si="0"/>
        <v>107.72508304362651</v>
      </c>
    </row>
    <row r="34" spans="1:3" ht="15">
      <c r="A34" s="7" t="s">
        <v>237</v>
      </c>
      <c r="B34" s="8">
        <v>108.33355604632568</v>
      </c>
      <c r="C34" s="9">
        <f t="shared" si="0"/>
        <v>108.93355604632568</v>
      </c>
    </row>
    <row r="35" spans="1:3" ht="15">
      <c r="A35" s="7" t="s">
        <v>238</v>
      </c>
      <c r="B35" s="8">
        <v>105.59516295613606</v>
      </c>
      <c r="C35" s="9">
        <f t="shared" si="0"/>
        <v>106.19516295613606</v>
      </c>
    </row>
    <row r="36" spans="1:3" ht="15">
      <c r="A36" s="7" t="s">
        <v>239</v>
      </c>
      <c r="B36" s="8">
        <v>107.76258241318367</v>
      </c>
      <c r="C36" s="9">
        <f t="shared" si="0"/>
        <v>108.36258241318366</v>
      </c>
    </row>
    <row r="37" spans="1:3" ht="15">
      <c r="A37" s="7" t="s">
        <v>240</v>
      </c>
      <c r="B37" s="8">
        <v>106.52152039881241</v>
      </c>
      <c r="C37" s="9">
        <f t="shared" si="0"/>
        <v>107.12152039881241</v>
      </c>
    </row>
    <row r="38" spans="1:3" ht="15">
      <c r="A38" s="7" t="s">
        <v>241</v>
      </c>
      <c r="B38" s="8">
        <v>103.53974423069383</v>
      </c>
      <c r="C38" s="9">
        <f t="shared" si="0"/>
        <v>104.13974423069382</v>
      </c>
    </row>
    <row r="39" spans="1:3" ht="15">
      <c r="A39" s="7" t="s">
        <v>242</v>
      </c>
      <c r="B39" s="8">
        <v>111.61992301611868</v>
      </c>
      <c r="C39" s="9">
        <f t="shared" si="0"/>
        <v>112.21992301611867</v>
      </c>
    </row>
    <row r="40" spans="1:3" ht="15">
      <c r="A40" s="7" t="s">
        <v>243</v>
      </c>
      <c r="B40" s="8">
        <v>106.08413298168797</v>
      </c>
      <c r="C40" s="9">
        <f t="shared" si="0"/>
        <v>106.68413298168797</v>
      </c>
    </row>
    <row r="41" spans="1:3" ht="15">
      <c r="A41" s="7" t="s">
        <v>244</v>
      </c>
      <c r="B41" s="8">
        <v>104.79588701117596</v>
      </c>
      <c r="C41" s="9">
        <f t="shared" si="0"/>
        <v>105.39588701117596</v>
      </c>
    </row>
    <row r="42" spans="1:3" ht="15">
      <c r="A42" s="7" t="s">
        <v>245</v>
      </c>
      <c r="B42" s="8">
        <v>105.94755246440928</v>
      </c>
      <c r="C42" s="9">
        <f t="shared" si="0"/>
        <v>106.54755246440928</v>
      </c>
    </row>
    <row r="43" spans="1:3" ht="15">
      <c r="A43" s="7" t="s">
        <v>246</v>
      </c>
      <c r="B43" s="8">
        <v>106.71462201379451</v>
      </c>
      <c r="C43" s="9">
        <f t="shared" si="0"/>
        <v>107.3146220137945</v>
      </c>
    </row>
    <row r="44" spans="1:3" ht="15">
      <c r="A44" s="7" t="s">
        <v>247</v>
      </c>
      <c r="B44" s="8">
        <v>104.62851574386897</v>
      </c>
      <c r="C44" s="9">
        <f t="shared" si="0"/>
        <v>105.22851574386897</v>
      </c>
    </row>
    <row r="45" spans="1:3" ht="15">
      <c r="A45" s="7" t="s">
        <v>248</v>
      </c>
      <c r="B45" s="8">
        <v>103.60559848031184</v>
      </c>
      <c r="C45" s="9">
        <f t="shared" si="0"/>
        <v>104.20559848031183</v>
      </c>
    </row>
    <row r="46" spans="1:3" ht="15">
      <c r="A46" s="7" t="s">
        <v>249</v>
      </c>
      <c r="B46" s="8">
        <v>105.92258924112348</v>
      </c>
      <c r="C46" s="9">
        <f t="shared" si="0"/>
        <v>106.52258924112347</v>
      </c>
    </row>
    <row r="47" spans="1:3" ht="15">
      <c r="A47" s="7" t="s">
        <v>250</v>
      </c>
      <c r="B47" s="8">
        <v>107.29939276181382</v>
      </c>
      <c r="C47" s="9">
        <f t="shared" si="0"/>
        <v>107.89939276181381</v>
      </c>
    </row>
    <row r="48" spans="1:3" ht="15">
      <c r="A48" s="7" t="s">
        <v>251</v>
      </c>
      <c r="B48" s="8">
        <v>114.83916867885478</v>
      </c>
      <c r="C48" s="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2022-07-05T11:48:13Z</cp:lastPrinted>
  <dcterms:created xsi:type="dcterms:W3CDTF">2004-12-27T07:54:16Z</dcterms:created>
  <dcterms:modified xsi:type="dcterms:W3CDTF">2022-08-04T12:09:38Z</dcterms:modified>
  <cp:category/>
  <cp:version/>
  <cp:contentType/>
  <cp:contentStatus/>
</cp:coreProperties>
</file>