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 V2" sheetId="2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/>
  <c r="F34"/>
  <c r="G33"/>
  <c r="F33"/>
  <c r="E32"/>
  <c r="D32"/>
  <c r="G31"/>
  <c r="F31"/>
  <c r="G30"/>
  <c r="F30"/>
  <c r="G29"/>
  <c r="F29"/>
  <c r="F28"/>
  <c r="E28"/>
  <c r="D28"/>
  <c r="G27"/>
  <c r="F27"/>
  <c r="G26"/>
  <c r="F26"/>
  <c r="F25"/>
  <c r="E25"/>
  <c r="D25"/>
  <c r="G24"/>
  <c r="F24"/>
  <c r="G23"/>
  <c r="F23"/>
  <c r="E22"/>
  <c r="D22"/>
  <c r="G22" s="1"/>
  <c r="E21"/>
  <c r="G20"/>
  <c r="F20"/>
  <c r="D19"/>
  <c r="D18"/>
  <c r="G17"/>
  <c r="F17"/>
  <c r="G13"/>
  <c r="F13"/>
  <c r="G12"/>
  <c r="F12"/>
  <c r="E11"/>
  <c r="E16" s="1"/>
  <c r="D11"/>
  <c r="D16" s="1"/>
  <c r="G10"/>
  <c r="F10"/>
  <c r="G9"/>
  <c r="F9"/>
  <c r="E8"/>
  <c r="E15" s="1"/>
  <c r="D8"/>
  <c r="D15" s="1"/>
  <c r="E7"/>
  <c r="E19" s="1"/>
  <c r="D7"/>
  <c r="D14" s="1"/>
  <c r="G25" l="1"/>
  <c r="F32"/>
  <c r="G7"/>
  <c r="G8"/>
  <c r="G28"/>
  <c r="G11"/>
  <c r="F22"/>
  <c r="F7"/>
  <c r="F8"/>
  <c r="F11"/>
  <c r="D21"/>
  <c r="G15"/>
  <c r="F15"/>
  <c r="G16"/>
  <c r="F16"/>
  <c r="F19"/>
  <c r="E14"/>
  <c r="F14" s="1"/>
  <c r="G19"/>
  <c r="G32"/>
  <c r="E18"/>
  <c r="F18" s="1"/>
  <c r="G21" l="1"/>
  <c r="F21"/>
  <c r="G14"/>
  <c r="G18"/>
</calcChain>
</file>

<file path=xl/sharedStrings.xml><?xml version="1.0" encoding="utf-8"?>
<sst xmlns="http://schemas.openxmlformats.org/spreadsheetml/2006/main" count="103" uniqueCount="71">
  <si>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</si>
  <si>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</si>
  <si>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</si>
  <si>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</si>
  <si>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</si>
  <si>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</si>
  <si>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</si>
  <si>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</si>
  <si>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</si>
  <si>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</si>
  <si>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</si>
  <si>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</si>
  <si>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</si>
  <si>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</si>
  <si>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</si>
  <si>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</si>
  <si>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</si>
  <si>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</si>
  <si>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</si>
  <si>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</si>
  <si>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</si>
  <si>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</si>
  <si>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</si>
  <si>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</si>
  <si>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</si>
  <si>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</si>
  <si>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</si>
  <si>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</si>
  <si>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</si>
  <si>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</si>
  <si>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</si>
  <si>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</si>
  <si>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</si>
  <si>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</si>
  <si>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</si>
  <si>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</si>
  <si>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</si>
  <si>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</si>
  <si>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</si>
  <si>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</si>
  <si>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</si>
  <si>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</si>
  <si>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</si>
  <si>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</si>
  <si>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</si>
  <si>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</si>
  <si>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</si>
  <si>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</si>
  <si>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</si>
  <si>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</si>
  <si>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</si>
  <si>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</si>
  <si>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</si>
  <si>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</si>
  <si>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</si>
  <si>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</si>
  <si>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</si>
  <si>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</si>
  <si>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</si>
  <si>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</si>
  <si>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</si>
  <si>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</si>
  <si>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</si>
  <si>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</si>
  <si>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</si>
  <si>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</si>
  <si>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</si>
  <si>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</si>
  <si>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</si>
  <si>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</si>
  <si>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Гулькевичском районе по итогам 1 квартала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</si>
</sst>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4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60" workbookViewId="0">
      <selection activeCell="H1" sqref="H1:M1048576"/>
    </sheetView>
  </sheetViews>
  <sheetFormatPr defaultColWidth="16.28515625" defaultRowHeight="1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7" width="17.85546875" customWidth="1" collapsed="1"/>
  </cols>
  <sheetData>
    <row r="1" spans="1:7" ht="45.75" customHeight="1">
      <c r="B1" s="1"/>
      <c r="C1" s="2"/>
      <c r="D1" s="1"/>
      <c r="E1" s="53" t="s">
        <v>0</v>
      </c>
      <c r="F1" s="53"/>
      <c r="G1" s="3"/>
    </row>
    <row r="2" spans="1:7">
      <c r="B2" s="1"/>
      <c r="C2" s="1"/>
      <c r="D2" s="1"/>
      <c r="E2" s="1"/>
      <c r="F2" s="4" t="s">
        <v>1</v>
      </c>
      <c r="G2" s="4" t="s">
        <v>1</v>
      </c>
    </row>
    <row r="3" spans="1:7" ht="15.75">
      <c r="B3" s="54"/>
      <c r="C3" s="54"/>
      <c r="D3" s="54"/>
      <c r="E3" s="54"/>
      <c r="F3" s="54"/>
      <c r="G3" s="5"/>
    </row>
    <row r="4" spans="1:7" ht="45.75" customHeight="1">
      <c r="B4" s="55" t="s">
        <v>70</v>
      </c>
      <c r="C4" s="55"/>
      <c r="D4" s="55"/>
      <c r="E4" s="55"/>
      <c r="F4" s="55"/>
      <c r="G4" s="6"/>
    </row>
    <row r="5" spans="1:7" ht="15" customHeight="1">
      <c r="B5" s="56"/>
      <c r="C5" s="56"/>
      <c r="D5" s="56"/>
      <c r="E5" s="56"/>
      <c r="F5" s="56"/>
      <c r="G5" s="7"/>
    </row>
    <row r="6" spans="1:7" ht="47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7" ht="18.75">
      <c r="A7" s="9">
        <v>1</v>
      </c>
      <c r="B7" s="10" t="s">
        <v>9</v>
      </c>
      <c r="C7" s="8" t="s">
        <v>10</v>
      </c>
      <c r="D7" s="11">
        <f>D8+D11</f>
        <v>2909</v>
      </c>
      <c r="E7" s="11">
        <f>E8+E11</f>
        <v>2882</v>
      </c>
      <c r="F7" s="12">
        <f t="shared" ref="F7:F34" si="0">D7-E7</f>
        <v>27</v>
      </c>
      <c r="G7" s="13">
        <f t="shared" ref="G7:G34" si="1">D7/E7-1</f>
        <v>9.3684941013185696E-3</v>
      </c>
    </row>
    <row r="8" spans="1:7" ht="19.5">
      <c r="A8" s="9" t="s">
        <v>11</v>
      </c>
      <c r="B8" s="14" t="s">
        <v>12</v>
      </c>
      <c r="C8" s="15" t="s">
        <v>10</v>
      </c>
      <c r="D8" s="16">
        <f>D9+D10</f>
        <v>15</v>
      </c>
      <c r="E8" s="16">
        <f>E9+E10</f>
        <v>16</v>
      </c>
      <c r="F8" s="12">
        <f t="shared" si="0"/>
        <v>-1</v>
      </c>
      <c r="G8" s="13">
        <f t="shared" si="1"/>
        <v>-6.25E-2</v>
      </c>
    </row>
    <row r="9" spans="1:7" ht="36.950000000000003" customHeight="1">
      <c r="A9" s="9" t="s">
        <v>13</v>
      </c>
      <c r="B9" s="17" t="s">
        <v>14</v>
      </c>
      <c r="C9" s="18" t="s">
        <v>10</v>
      </c>
      <c r="D9" s="19">
        <v>15</v>
      </c>
      <c r="E9" s="19">
        <v>16</v>
      </c>
      <c r="F9" s="12">
        <f t="shared" si="0"/>
        <v>-1</v>
      </c>
      <c r="G9" s="13">
        <f t="shared" si="1"/>
        <v>-6.25E-2</v>
      </c>
    </row>
    <row r="10" spans="1:7" ht="18.75">
      <c r="A10" s="9" t="s">
        <v>15</v>
      </c>
      <c r="B10" s="17" t="s">
        <v>16</v>
      </c>
      <c r="C10" s="18" t="s">
        <v>10</v>
      </c>
      <c r="D10" s="19">
        <v>0</v>
      </c>
      <c r="E10" s="19">
        <v>0</v>
      </c>
      <c r="F10" s="12">
        <f t="shared" si="0"/>
        <v>0</v>
      </c>
      <c r="G10" s="13" t="e">
        <f t="shared" si="1"/>
        <v>#DIV/0!</v>
      </c>
    </row>
    <row r="11" spans="1:7" ht="17.45" customHeight="1">
      <c r="A11" s="9" t="s">
        <v>17</v>
      </c>
      <c r="B11" s="14" t="s">
        <v>18</v>
      </c>
      <c r="C11" s="15" t="s">
        <v>10</v>
      </c>
      <c r="D11" s="20">
        <f>D12+D13</f>
        <v>2894</v>
      </c>
      <c r="E11" s="20">
        <f>E12+E13</f>
        <v>2866</v>
      </c>
      <c r="F11" s="12">
        <f t="shared" si="0"/>
        <v>28</v>
      </c>
      <c r="G11" s="13">
        <f t="shared" si="1"/>
        <v>9.7697138869503597E-3</v>
      </c>
    </row>
    <row r="12" spans="1:7" ht="36.950000000000003" customHeight="1">
      <c r="A12" s="9" t="s">
        <v>19</v>
      </c>
      <c r="B12" s="17" t="s">
        <v>14</v>
      </c>
      <c r="C12" s="18" t="s">
        <v>10</v>
      </c>
      <c r="D12" s="19">
        <v>359</v>
      </c>
      <c r="E12" s="19">
        <v>378</v>
      </c>
      <c r="F12" s="12">
        <f t="shared" si="0"/>
        <v>-19</v>
      </c>
      <c r="G12" s="13">
        <f t="shared" si="1"/>
        <v>-5.0264550264550234E-2</v>
      </c>
    </row>
    <row r="13" spans="1:7" ht="18.75">
      <c r="A13" s="9" t="s">
        <v>20</v>
      </c>
      <c r="B13" s="17" t="s">
        <v>16</v>
      </c>
      <c r="C13" s="18" t="s">
        <v>10</v>
      </c>
      <c r="D13" s="19">
        <v>2535</v>
      </c>
      <c r="E13" s="19">
        <v>2488</v>
      </c>
      <c r="F13" s="12">
        <f t="shared" si="0"/>
        <v>47</v>
      </c>
      <c r="G13" s="13">
        <f t="shared" si="1"/>
        <v>1.8890675241157506E-2</v>
      </c>
    </row>
    <row r="14" spans="1:7" ht="47.25">
      <c r="A14" s="9" t="s">
        <v>21</v>
      </c>
      <c r="B14" s="10" t="s">
        <v>22</v>
      </c>
      <c r="C14" s="8" t="s">
        <v>23</v>
      </c>
      <c r="D14" s="21">
        <f>D7/D17*100</f>
        <v>85.887215825214057</v>
      </c>
      <c r="E14" s="21">
        <f>E7/E17*100</f>
        <v>86.49459783913565</v>
      </c>
      <c r="F14" s="12">
        <f t="shared" si="0"/>
        <v>-0.60738201392159397</v>
      </c>
      <c r="G14" s="13">
        <f t="shared" si="1"/>
        <v>-7.0221959416612023E-3</v>
      </c>
    </row>
    <row r="15" spans="1:7" ht="29.85" customHeight="1">
      <c r="A15" s="9" t="s">
        <v>24</v>
      </c>
      <c r="B15" s="22" t="s">
        <v>25</v>
      </c>
      <c r="C15" s="18" t="s">
        <v>23</v>
      </c>
      <c r="D15" s="23">
        <f>D8/D17*100</f>
        <v>0.44286979627989376</v>
      </c>
      <c r="E15" s="23">
        <f>E8/E17*100</f>
        <v>0.48019207683073228</v>
      </c>
      <c r="F15" s="12">
        <f t="shared" si="0"/>
        <v>-3.7322280550838527E-2</v>
      </c>
      <c r="G15" s="13">
        <f t="shared" si="1"/>
        <v>-7.7723649247121274E-2</v>
      </c>
    </row>
    <row r="16" spans="1:7" ht="27.6" customHeight="1">
      <c r="A16" s="9" t="s">
        <v>26</v>
      </c>
      <c r="B16" s="22" t="s">
        <v>27</v>
      </c>
      <c r="C16" s="18" t="s">
        <v>23</v>
      </c>
      <c r="D16" s="23">
        <f>D11/D17*100</f>
        <v>85.444346028934163</v>
      </c>
      <c r="E16" s="23">
        <f>E11/E17*100</f>
        <v>86.014405762304918</v>
      </c>
      <c r="F16" s="12">
        <f t="shared" si="0"/>
        <v>-0.57005973337075488</v>
      </c>
      <c r="G16" s="13">
        <f t="shared" si="1"/>
        <v>-6.6274913872692576E-3</v>
      </c>
    </row>
    <row r="17" spans="1:7" ht="31.5">
      <c r="A17" s="9" t="s">
        <v>28</v>
      </c>
      <c r="B17" s="10" t="s">
        <v>33</v>
      </c>
      <c r="C17" s="8" t="s">
        <v>10</v>
      </c>
      <c r="D17" s="19">
        <v>3387</v>
      </c>
      <c r="E17" s="19">
        <v>3332</v>
      </c>
      <c r="F17" s="12">
        <f t="shared" si="0"/>
        <v>55</v>
      </c>
      <c r="G17" s="13">
        <f t="shared" si="1"/>
        <v>1.6506602641056523E-2</v>
      </c>
    </row>
    <row r="18" spans="1:7" ht="31.5">
      <c r="A18" s="9" t="s">
        <v>30</v>
      </c>
      <c r="B18" s="10" t="s">
        <v>29</v>
      </c>
      <c r="C18" s="8" t="s">
        <v>10</v>
      </c>
      <c r="D18" s="21">
        <f>D7/D20*10000</f>
        <v>302.90093504654408</v>
      </c>
      <c r="E18" s="21">
        <f>E7/E20*10000</f>
        <v>295.99958917475482</v>
      </c>
      <c r="F18" s="12">
        <f t="shared" si="0"/>
        <v>6.9013458717892604</v>
      </c>
      <c r="G18" s="13">
        <f t="shared" si="1"/>
        <v>2.331539003493277E-2</v>
      </c>
    </row>
    <row r="19" spans="1:7" ht="31.5">
      <c r="A19" s="9" t="s">
        <v>32</v>
      </c>
      <c r="B19" s="10" t="s">
        <v>31</v>
      </c>
      <c r="C19" s="8" t="s">
        <v>10</v>
      </c>
      <c r="D19" s="21">
        <f>D7/D20*1000</f>
        <v>30.290093504654408</v>
      </c>
      <c r="E19" s="21">
        <f>E7/E20*1000</f>
        <v>29.59995891747548</v>
      </c>
      <c r="F19" s="12">
        <f t="shared" si="0"/>
        <v>0.69013458717892817</v>
      </c>
      <c r="G19" s="13">
        <f t="shared" si="1"/>
        <v>2.331539003493277E-2</v>
      </c>
    </row>
    <row r="20" spans="1:7" ht="323.10000000000002" customHeight="1">
      <c r="A20" s="9" t="s">
        <v>34</v>
      </c>
      <c r="B20" s="25" t="s">
        <v>41</v>
      </c>
      <c r="C20" s="8" t="s">
        <v>35</v>
      </c>
      <c r="D20" s="19">
        <v>96038</v>
      </c>
      <c r="E20" s="19">
        <v>97365</v>
      </c>
      <c r="F20" s="12">
        <f t="shared" si="0"/>
        <v>-1327</v>
      </c>
      <c r="G20" s="13">
        <f t="shared" si="1"/>
        <v>-1.362912750988543E-2</v>
      </c>
    </row>
    <row r="21" spans="1:7" ht="31.5">
      <c r="A21" s="9" t="s">
        <v>36</v>
      </c>
      <c r="B21" s="24" t="s">
        <v>55</v>
      </c>
      <c r="C21" s="8" t="s">
        <v>35</v>
      </c>
      <c r="D21" s="11">
        <f>D22+D25</f>
        <v>561</v>
      </c>
      <c r="E21" s="11">
        <f>E22+E25</f>
        <v>577</v>
      </c>
      <c r="F21" s="12">
        <f t="shared" si="0"/>
        <v>-16</v>
      </c>
      <c r="G21" s="13">
        <f t="shared" si="1"/>
        <v>-2.7729636048526851E-2</v>
      </c>
    </row>
    <row r="22" spans="1:7" ht="19.5">
      <c r="A22" s="9" t="s">
        <v>37</v>
      </c>
      <c r="B22" s="14" t="s">
        <v>56</v>
      </c>
      <c r="C22" s="15" t="s">
        <v>35</v>
      </c>
      <c r="D22" s="20">
        <f>D23+D24</f>
        <v>0</v>
      </c>
      <c r="E22" s="20">
        <f>E23+E24</f>
        <v>0</v>
      </c>
      <c r="F22" s="12">
        <f t="shared" si="0"/>
        <v>0</v>
      </c>
      <c r="G22" s="13" t="e">
        <f t="shared" si="1"/>
        <v>#DIV/0!</v>
      </c>
    </row>
    <row r="23" spans="1:7" ht="18.75">
      <c r="A23" s="9" t="s">
        <v>57</v>
      </c>
      <c r="B23" s="17" t="s">
        <v>14</v>
      </c>
      <c r="C23" s="18" t="s">
        <v>35</v>
      </c>
      <c r="D23" s="19">
        <v>0</v>
      </c>
      <c r="E23" s="19">
        <v>0</v>
      </c>
      <c r="F23" s="12">
        <f t="shared" si="0"/>
        <v>0</v>
      </c>
      <c r="G23" s="13" t="e">
        <f t="shared" si="1"/>
        <v>#DIV/0!</v>
      </c>
    </row>
    <row r="24" spans="1:7" ht="18.75">
      <c r="A24" s="9" t="s">
        <v>58</v>
      </c>
      <c r="B24" s="17" t="s">
        <v>16</v>
      </c>
      <c r="C24" s="18" t="s">
        <v>35</v>
      </c>
      <c r="D24" s="19">
        <v>0</v>
      </c>
      <c r="E24" s="19">
        <v>0</v>
      </c>
      <c r="F24" s="12">
        <f t="shared" si="0"/>
        <v>0</v>
      </c>
      <c r="G24" s="13" t="e">
        <f t="shared" si="1"/>
        <v>#DIV/0!</v>
      </c>
    </row>
    <row r="25" spans="1:7" ht="17.45" customHeight="1">
      <c r="A25" s="9" t="s">
        <v>38</v>
      </c>
      <c r="B25" s="14" t="s">
        <v>59</v>
      </c>
      <c r="C25" s="15" t="s">
        <v>35</v>
      </c>
      <c r="D25" s="20">
        <f>D26+D27</f>
        <v>561</v>
      </c>
      <c r="E25" s="20">
        <f>E26+E27</f>
        <v>577</v>
      </c>
      <c r="F25" s="12">
        <f t="shared" si="0"/>
        <v>-16</v>
      </c>
      <c r="G25" s="13">
        <f t="shared" si="1"/>
        <v>-2.7729636048526851E-2</v>
      </c>
    </row>
    <row r="26" spans="1:7" ht="18.75">
      <c r="A26" s="9" t="s">
        <v>60</v>
      </c>
      <c r="B26" s="17" t="s">
        <v>14</v>
      </c>
      <c r="C26" s="18" t="s">
        <v>35</v>
      </c>
      <c r="D26" s="19">
        <v>24</v>
      </c>
      <c r="E26" s="19">
        <v>29</v>
      </c>
      <c r="F26" s="12">
        <f t="shared" si="0"/>
        <v>-5</v>
      </c>
      <c r="G26" s="13">
        <f t="shared" si="1"/>
        <v>-0.17241379310344829</v>
      </c>
    </row>
    <row r="27" spans="1:7" ht="18.75">
      <c r="A27" s="9" t="s">
        <v>61</v>
      </c>
      <c r="B27" s="17" t="s">
        <v>16</v>
      </c>
      <c r="C27" s="18" t="s">
        <v>35</v>
      </c>
      <c r="D27" s="19">
        <v>537</v>
      </c>
      <c r="E27" s="19">
        <v>548</v>
      </c>
      <c r="F27" s="12">
        <f t="shared" si="0"/>
        <v>-11</v>
      </c>
      <c r="G27" s="13">
        <f t="shared" si="1"/>
        <v>-2.007299270072993E-2</v>
      </c>
    </row>
    <row r="28" spans="1:7" ht="31.5">
      <c r="A28" s="9" t="s">
        <v>39</v>
      </c>
      <c r="B28" s="50" t="s">
        <v>62</v>
      </c>
      <c r="C28" s="18" t="s">
        <v>35</v>
      </c>
      <c r="D28" s="51">
        <f>D29+D30</f>
        <v>4102</v>
      </c>
      <c r="E28" s="51">
        <f>E29+E30</f>
        <v>4408</v>
      </c>
      <c r="F28" s="12">
        <f t="shared" si="0"/>
        <v>-306</v>
      </c>
      <c r="G28" s="13">
        <f t="shared" si="1"/>
        <v>-6.9419237749546281E-2</v>
      </c>
    </row>
    <row r="29" spans="1:7" ht="36.950000000000003" customHeight="1">
      <c r="A29" s="9" t="s">
        <v>63</v>
      </c>
      <c r="B29" s="17" t="s">
        <v>64</v>
      </c>
      <c r="C29" s="18" t="s">
        <v>35</v>
      </c>
      <c r="D29" s="19">
        <v>1916</v>
      </c>
      <c r="E29" s="19">
        <v>2221</v>
      </c>
      <c r="F29" s="12">
        <f t="shared" si="0"/>
        <v>-305</v>
      </c>
      <c r="G29" s="13">
        <f t="shared" si="1"/>
        <v>-0.1373255290409725</v>
      </c>
    </row>
    <row r="30" spans="1:7" ht="18.75">
      <c r="A30" s="9" t="s">
        <v>65</v>
      </c>
      <c r="B30" s="17" t="s">
        <v>66</v>
      </c>
      <c r="C30" s="18" t="s">
        <v>35</v>
      </c>
      <c r="D30" s="19">
        <v>2186</v>
      </c>
      <c r="E30" s="19">
        <v>2187</v>
      </c>
      <c r="F30" s="12">
        <f t="shared" si="0"/>
        <v>-1</v>
      </c>
      <c r="G30" s="13">
        <f t="shared" si="1"/>
        <v>-4.5724737082764033E-4</v>
      </c>
    </row>
    <row r="31" spans="1:7" ht="31.5">
      <c r="A31" s="9" t="s">
        <v>40</v>
      </c>
      <c r="B31" s="28" t="s">
        <v>42</v>
      </c>
      <c r="C31" s="29" t="s">
        <v>43</v>
      </c>
      <c r="D31" s="30">
        <v>410396958</v>
      </c>
      <c r="E31" s="31">
        <v>382974438</v>
      </c>
      <c r="F31" s="12">
        <f t="shared" si="0"/>
        <v>27422520</v>
      </c>
      <c r="G31" s="13">
        <f t="shared" si="1"/>
        <v>7.1604047892094513E-2</v>
      </c>
    </row>
    <row r="32" spans="1:7" ht="47.25">
      <c r="A32" s="9" t="s">
        <v>67</v>
      </c>
      <c r="B32" s="32" t="s">
        <v>44</v>
      </c>
      <c r="C32" s="29" t="s">
        <v>43</v>
      </c>
      <c r="D32" s="12">
        <f>D33+D34</f>
        <v>0</v>
      </c>
      <c r="E32" s="11">
        <f>E33+E34</f>
        <v>630000</v>
      </c>
      <c r="F32" s="12">
        <f t="shared" si="0"/>
        <v>-630000</v>
      </c>
      <c r="G32" s="13">
        <f t="shared" si="1"/>
        <v>-1</v>
      </c>
    </row>
    <row r="33" spans="1:7" ht="47.25">
      <c r="A33" s="9" t="s">
        <v>68</v>
      </c>
      <c r="B33" s="33" t="s">
        <v>45</v>
      </c>
      <c r="C33" s="29" t="s">
        <v>43</v>
      </c>
      <c r="D33" s="27">
        <v>0</v>
      </c>
      <c r="E33" s="34">
        <v>630000</v>
      </c>
      <c r="F33" s="12">
        <f t="shared" si="0"/>
        <v>-630000</v>
      </c>
      <c r="G33" s="13">
        <f t="shared" si="1"/>
        <v>-1</v>
      </c>
    </row>
    <row r="34" spans="1:7" ht="31.5">
      <c r="A34" s="9" t="s">
        <v>69</v>
      </c>
      <c r="B34" s="33" t="s">
        <v>46</v>
      </c>
      <c r="C34" s="29" t="s">
        <v>43</v>
      </c>
      <c r="D34" s="26">
        <v>0</v>
      </c>
      <c r="E34" s="19">
        <v>0</v>
      </c>
      <c r="F34" s="12">
        <f t="shared" si="0"/>
        <v>0</v>
      </c>
      <c r="G34" s="13" t="e">
        <f t="shared" si="1"/>
        <v>#DIV/0!</v>
      </c>
    </row>
    <row r="35" spans="1:7">
      <c r="B35" s="35"/>
      <c r="C35" s="36"/>
      <c r="D35" s="36"/>
      <c r="E35" s="36"/>
      <c r="F35" s="36"/>
      <c r="G35" s="36"/>
    </row>
    <row r="36" spans="1:7" ht="15.75">
      <c r="B36" s="37" t="s">
        <v>47</v>
      </c>
      <c r="C36" s="38"/>
      <c r="D36" s="39"/>
      <c r="E36" s="38"/>
      <c r="F36" s="40"/>
      <c r="G36" s="40"/>
    </row>
    <row r="37" spans="1:7">
      <c r="B37" s="41"/>
      <c r="C37" s="42"/>
      <c r="D37" s="43" t="s">
        <v>48</v>
      </c>
      <c r="E37" s="43"/>
      <c r="F37" s="44" t="s">
        <v>49</v>
      </c>
      <c r="G37" s="44" t="s">
        <v>49</v>
      </c>
    </row>
    <row r="38" spans="1:7">
      <c r="B38" s="41" t="s">
        <v>50</v>
      </c>
      <c r="C38" s="43"/>
      <c r="D38" s="43"/>
      <c r="E38" s="43"/>
      <c r="F38" s="43"/>
      <c r="G38" s="43"/>
    </row>
    <row r="39" spans="1:7">
      <c r="B39" s="41" t="s">
        <v>51</v>
      </c>
      <c r="C39" s="43"/>
      <c r="D39" s="43"/>
      <c r="E39" s="43"/>
      <c r="F39" s="43"/>
      <c r="G39" s="43"/>
    </row>
    <row r="40" spans="1:7">
      <c r="B40" s="45"/>
      <c r="C40" s="36"/>
      <c r="D40" s="36"/>
      <c r="E40" s="36"/>
      <c r="F40" s="36"/>
      <c r="G40" s="36"/>
    </row>
    <row r="41" spans="1:7" ht="15.75">
      <c r="B41" s="46" t="s">
        <v>52</v>
      </c>
      <c r="C41" s="46"/>
      <c r="D41" s="46"/>
      <c r="E41" s="46"/>
      <c r="F41" s="46"/>
      <c r="G41" s="46"/>
    </row>
    <row r="42" spans="1:7" ht="17.25" customHeight="1">
      <c r="B42" s="52" t="s">
        <v>53</v>
      </c>
      <c r="C42" s="52"/>
      <c r="D42" s="52"/>
      <c r="E42" s="52"/>
      <c r="F42" s="52"/>
      <c r="G42" s="47"/>
    </row>
    <row r="43" spans="1:7" ht="15.75">
      <c r="B43" s="48" t="s">
        <v>54</v>
      </c>
      <c r="C43" s="49"/>
      <c r="D43" s="49"/>
      <c r="E43" s="49"/>
      <c r="F43" s="49"/>
      <c r="G43" s="49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2" operator="equal">
      <formula>'Приложение 2 V2'!J9</formula>
    </cfRule>
    <cfRule type="cellIs" dxfId="2" priority="3" operator="notBetween">
      <formula>'Приложение 2 V2'!J9-0.15</formula>
      <formula>'Приложение 2 V2'!J9+0.15</formula>
    </cfRule>
  </conditionalFormatting>
  <conditionalFormatting sqref="D12">
    <cfRule type="cellIs" dxfId="1" priority="4" operator="equal">
      <formula>'Приложение 2 V2'!J12</formula>
    </cfRule>
    <cfRule type="cellIs" dxfId="0" priority="5" operator="notBetween">
      <formula>'Приложение 2 V2'!J12 -0.15</formula>
      <formula>'Приложение 2 V2'!J12+0.15</formula>
    </cfRule>
  </conditionalFormatting>
  <pageMargins left="0.78749999999999998" right="0.78749999999999998" top="1.05277777777778" bottom="1.05277777777778" header="0.78749999999999998" footer="0.78749999999999998"/>
  <pageSetup paperSize="9" scale="51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KonovaIS</cp:lastModifiedBy>
  <cp:revision>269</cp:revision>
  <cp:lastPrinted>2023-05-15T14:41:06Z</cp:lastPrinted>
  <dcterms:created xsi:type="dcterms:W3CDTF">2017-01-20T15:44:22Z</dcterms:created>
  <dcterms:modified xsi:type="dcterms:W3CDTF">2023-07-14T05:25:57Z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