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11592" activeTab="0"/>
  </bookViews>
  <sheets>
    <sheet name="Приложение 1" sheetId="1" r:id="rId1"/>
    <sheet name="Приложение 2" sheetId="2" r:id="rId2"/>
  </sheets>
  <definedNames>
    <definedName name="_xlnm.Print_Titles" localSheetId="0">'Приложение 1'!$12:$13</definedName>
    <definedName name="_xlnm.Print_Area" localSheetId="0">'Приложение 1'!$A$1:$F$193</definedName>
  </definedNames>
  <calcPr fullCalcOnLoad="1"/>
</workbook>
</file>

<file path=xl/sharedStrings.xml><?xml version="1.0" encoding="utf-8"?>
<sst xmlns="http://schemas.openxmlformats.org/spreadsheetml/2006/main" count="484" uniqueCount="311">
  <si>
    <t>ОСНОВНЫЕ ПОКАЗАТЕЛИ</t>
  </si>
  <si>
    <t>№</t>
  </si>
  <si>
    <t>ПОКАЗАТЕЛИ</t>
  </si>
  <si>
    <t>тыс.чел.</t>
  </si>
  <si>
    <t>%</t>
  </si>
  <si>
    <t>х</t>
  </si>
  <si>
    <t>тыс.руб.</t>
  </si>
  <si>
    <t>руб.</t>
  </si>
  <si>
    <t>тыс.кв.м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</si>
  <si>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</si>
  <si>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</si>
  <si>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</si>
  <si>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</si>
  <si>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</si>
  <si>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</si>
  <si>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</si>
  <si>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</si>
  <si>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</si>
  <si>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</si>
  <si>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</si>
  <si>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</si>
  <si>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</si>
  <si>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</si>
  <si>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</si>
  <si>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</si>
  <si>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</si>
  <si>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</si>
  <si>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</si>
  <si>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</si>
  <si>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</si>
  <si>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</si>
  <si>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</si>
  <si>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</si>
  <si>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</si>
  <si>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</si>
  <si>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</si>
  <si>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</si>
  <si>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</si>
  <si>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</si>
  <si>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</si>
  <si>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</si>
  <si>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</si>
  <si>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</si>
  <si>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</si>
  <si>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</si>
  <si>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</si>
  <si>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</si>
  <si>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</si>
  <si>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</si>
  <si>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</si>
  <si>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</si>
  <si>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</si>
  <si>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</si>
  <si>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</si>
  <si>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</si>
  <si>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</si>
  <si>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</si>
  <si>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</si>
  <si>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</si>
  <si>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</si>
  <si>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</si>
  <si>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</si>
  <si>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</si>
  <si>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</si>
  <si>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</si>
  <si>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</si>
  <si>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</si>
  <si>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</si>
  <si>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</si>
  <si>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</si>
  <si>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</si>
  <si>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</si>
  <si>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</si>
  <si>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</si>
  <si>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</si>
  <si>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</si>
  <si>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</si>
  <si>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</si>
  <si>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</si>
  <si>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</si>
  <si>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</si>
  <si>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t>2.1.</t>
  </si>
  <si>
    <t>2.2.</t>
  </si>
  <si>
    <t>1.</t>
  </si>
  <si>
    <t>2.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</si>
  <si>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</si>
  <si>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</si>
  <si>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</si>
  <si>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</si>
  <si>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</si>
  <si>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</si>
  <si>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</si>
  <si>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</si>
  <si>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</si>
  <si>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</si>
  <si>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</si>
  <si>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</si>
  <si>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</si>
  <si>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</si>
  <si>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</si>
  <si>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</si>
  <si>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</si>
  <si>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</si>
  <si>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</si>
  <si>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</si>
  <si>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</si>
  <si>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</si>
  <si>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</si>
  <si>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</si>
  <si>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</si>
  <si>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</si>
  <si>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</si>
  <si>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</si>
  <si>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</si>
  <si>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</si>
  <si>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</si>
  <si>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</si>
  <si>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</si>
  <si>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</si>
  <si>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</si>
  <si>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</si>
  <si>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</si>
  <si>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</si>
  <si>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</si>
  <si>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</si>
  <si>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</si>
  <si>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</si>
  <si>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</si>
  <si>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</si>
  <si>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</si>
  <si>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</si>
  <si>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</si>
  <si>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</si>
  <si>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</si>
  <si>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</si>
  <si>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 xml:space="preserve">Отчетный                                     период                        текущего года        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</si>
  <si>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</si>
  <si>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</si>
  <si>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</si>
  <si>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</si>
  <si>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</si>
  <si>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</si>
  <si>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</si>
  <si>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</si>
  <si>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</si>
  <si>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</si>
  <si>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</si>
  <si>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</si>
  <si>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</si>
  <si>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</si>
  <si>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</si>
  <si>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</si>
  <si>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</si>
  <si>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</si>
  <si>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</si>
  <si>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</si>
  <si>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</si>
  <si>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</si>
  <si>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</si>
  <si>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</si>
  <si>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</si>
  <si>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</si>
  <si>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</si>
  <si>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</si>
  <si>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</si>
  <si>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деятельность по предоставлению мест для временного проживания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</si>
  <si>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</si>
  <si>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</si>
  <si>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</si>
  <si>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</si>
  <si>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</si>
  <si>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</si>
  <si>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</si>
  <si>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</si>
  <si>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</si>
  <si>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</si>
  <si>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</si>
  <si>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34.</t>
  </si>
  <si>
    <t>Приложение 1  к письму</t>
  </si>
  <si>
    <t>Инвестиции (ежеквартально)*</t>
  </si>
  <si>
    <t xml:space="preserve">                                                                               (нарастающим итогом)</t>
  </si>
  <si>
    <t>Единица измерения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</si>
  <si>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хозяйственным видам деятельности)</t>
  </si>
  <si>
    <t>от ________  № __________</t>
  </si>
  <si>
    <t>министерства экономики</t>
  </si>
  <si>
    <t>Краснодарского края</t>
  </si>
  <si>
    <t>Транспортировка и хранение</t>
  </si>
  <si>
    <t>Число действующих  хозяйствующих субъектов розничной торговли</t>
  </si>
  <si>
    <t>Приложение 2  к письму</t>
  </si>
  <si>
    <t>Обеспечение темпов роста базовых отраслей деятельности</t>
  </si>
  <si>
    <t>(наименование муниципального образования)</t>
  </si>
  <si>
    <t>(нарастающим итогом)</t>
  </si>
  <si>
    <t xml:space="preserve">Объёмы базовых отраслей деятельности </t>
  </si>
  <si>
    <t>Соответст-вующий                                       период предыдущего года</t>
  </si>
  <si>
    <t xml:space="preserve">Оборот розничной торговли </t>
  </si>
  <si>
    <t xml:space="preserve">Темпы роста в действую-щих ценах,                             % </t>
  </si>
  <si>
    <t>Объём отгруженных товаров собственного производства, выполненных работ и услуг в промышленности</t>
  </si>
  <si>
    <t>Объём отгруженной продукции собственного производства, выполненных работ и услуг в сельском хозяйстве</t>
  </si>
  <si>
    <t xml:space="preserve">Объём работ, выполненных собственными силами по виду деятельности "строительство" </t>
  </si>
  <si>
    <t xml:space="preserve">Объём отгруженной продукции, выполненных работ и услуг организаций, занятых транспортировкой и хранением </t>
  </si>
  <si>
    <t xml:space="preserve">Объём отгруженной продукции, выполненных работ и услуг организаций курортно-туристского комплекса </t>
  </si>
  <si>
    <t>Причины недостижения рекомендованных темпов роста базовых отраслей экономики</t>
  </si>
  <si>
    <t>* Протокол направлен письмом от 27.01.2022  № 208-12-10-496/22</t>
  </si>
  <si>
    <t>муниципальное образование Гулькевичский район</t>
  </si>
  <si>
    <r>
      <t xml:space="preserve">социально-экономического развития </t>
    </r>
    <r>
      <rPr>
        <b/>
        <u val="single"/>
        <sz val="10"/>
        <rFont val="Times New Roman"/>
        <family val="1"/>
      </rPr>
      <t>муниципального образования Гулькевичский район</t>
    </r>
  </si>
  <si>
    <t>пески природные</t>
  </si>
  <si>
    <t>тыс. куб. м</t>
  </si>
  <si>
    <t>смеси песчано-гравийные</t>
  </si>
  <si>
    <t>Плиты из цемента, бетона или искусственного камня</t>
  </si>
  <si>
    <t>тыс. кв. м</t>
  </si>
  <si>
    <t>Известь негашеная</t>
  </si>
  <si>
    <t>тыс. тонн</t>
  </si>
  <si>
    <t>Кирпич строительный (включая камни) из цемента, бетона или искусственного камня</t>
  </si>
  <si>
    <t>млн. усл. кирп.</t>
  </si>
  <si>
    <t>Блоки и прочие изделия сборные строительные для зданий и сооружений из цемента, бетона или искусственного камня (23.61.12)</t>
  </si>
  <si>
    <t>Бетон, готовый для заливки (товарный бетон)</t>
  </si>
  <si>
    <t>Смеси асфальтобетонные дорожные, аэродромные и асфальтобетон горячие</t>
  </si>
  <si>
    <t>Блоки оконные пластмассовые</t>
  </si>
  <si>
    <t>Двери, их коробки и пороги деревянные</t>
  </si>
  <si>
    <t>Конструкции и детали конструкций из черных металлов</t>
  </si>
  <si>
    <t>устройства механические для разбрасывания или распыления жидкостей или порошков, используемые в сельском хозяйстве или садоводстве</t>
  </si>
  <si>
    <t>Электроэнергия</t>
  </si>
  <si>
    <t>ГВт-час 
(млн КВт-часов)</t>
  </si>
  <si>
    <t>Пар и горячая вода</t>
  </si>
  <si>
    <t>тыс. Гкал</t>
  </si>
  <si>
    <t>Сыр и творог, включая творог и творожные продукты для детей раннего возраста (10.51.40)</t>
  </si>
  <si>
    <t>Спреды растительно-сливочные, растительно-жировые (10.42.10.120)</t>
  </si>
  <si>
    <t>сметана (10.51.52.200)</t>
  </si>
  <si>
    <t>крахмалы, кроме модифицированных (10.62.11.110)</t>
  </si>
  <si>
    <t>Мальтодекстрин (10.62.13.140)</t>
  </si>
  <si>
    <t>Продукты крахмалсодержащие прочие (глютен, зародыш) (10.62.11.190)</t>
  </si>
  <si>
    <t>Сахар белый свекловичный в твердом состоянии без вкусоароматических или красящих добавок (10.81.12.110)</t>
  </si>
  <si>
    <t>Корма готовые для сельскохозяйственных животных (кроме муки и гранул из люцерны) (10.91.10)</t>
  </si>
  <si>
    <t>ФИО исполнителя: Хомутова Елена Викторовна</t>
  </si>
  <si>
    <t xml:space="preserve">телефон: (86160) 5-18-72 </t>
  </si>
  <si>
    <t>3.1</t>
  </si>
  <si>
    <t>3.2</t>
  </si>
  <si>
    <t>3.3</t>
  </si>
  <si>
    <t>3.4</t>
  </si>
  <si>
    <t>3.5</t>
  </si>
  <si>
    <t>3.6</t>
  </si>
  <si>
    <t>Блоки стеновые силикатные</t>
  </si>
  <si>
    <t>3.7</t>
  </si>
  <si>
    <t>3.8</t>
  </si>
  <si>
    <t>3.9</t>
  </si>
  <si>
    <t>3.10</t>
  </si>
  <si>
    <t>кв. м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</si>
  <si>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</si>
  <si>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</si>
  <si>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</si>
  <si>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</si>
  <si>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</si>
  <si>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</si>
  <si>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</si>
  <si>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</si>
  <si>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</si>
  <si>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</si>
  <si>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</si>
  <si>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</si>
  <si>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</si>
  <si>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</si>
  <si>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</si>
  <si>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</si>
  <si>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</si>
  <si>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</si>
  <si>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</si>
  <si>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С.А. Юрова</t>
  </si>
  <si>
    <t>средняя яйценоскость курицы-несушки (утки-несушки)</t>
  </si>
  <si>
    <t>Заместитель главы МО Гулькевичский район
по экономическим вопросам</t>
  </si>
  <si>
    <t>Жир свиной пищевой (10.11.50)</t>
  </si>
  <si>
    <t>3.30</t>
  </si>
  <si>
    <t>3.31</t>
  </si>
  <si>
    <t>3.32</t>
  </si>
  <si>
    <t>Мясо и субпродукты (10.11.12.003.АГ)</t>
  </si>
  <si>
    <t>Полуфабрикаты мясные, мясосодержащие замороженные, охлажденные; изделия кулинарные мясные, мясосодержащие  замороженные, охлажденные (10.13.14)</t>
  </si>
  <si>
    <t>Масло сливочное (10.51.30)</t>
  </si>
  <si>
    <t>сыворотка молочная (10.51.55)</t>
  </si>
  <si>
    <t>Патока крахмальная (10.62.13.150)</t>
  </si>
  <si>
    <t>3.33</t>
  </si>
  <si>
    <t>яйца (утиные)</t>
  </si>
  <si>
    <t/>
  </si>
  <si>
    <t>индекс потребительских цен</t>
  </si>
  <si>
    <t>продукты на основе творога (10.51.56.150)</t>
  </si>
  <si>
    <t>Хлеб и хлебобулочные изделия недлительного хранения (10.71.11.100)</t>
  </si>
  <si>
    <t>Меласса свекловичная (10.81.14.110)</t>
  </si>
  <si>
    <t>Жом свекловичный сырой (10.81.20.111)</t>
  </si>
  <si>
    <t>Жом свекловичный сушенный в гранулах (10.81.20.113)</t>
  </si>
  <si>
    <t xml:space="preserve"> </t>
  </si>
  <si>
    <t>3.34</t>
  </si>
  <si>
    <t>Посевная площадь  - всего (в крупных и средних сельхозорганизациях)</t>
  </si>
  <si>
    <t>плоды и ягоды (площадь насаждений)</t>
  </si>
  <si>
    <t>виноград (площадь насаждений)</t>
  </si>
  <si>
    <t xml:space="preserve">Производство основных видов сельскохозяйственной продукции (в крупных и средних сельхозорганизациях): </t>
  </si>
  <si>
    <t>Урожайность сельскохозяйственных культур (в крупных и средних сельхозорганизациях):</t>
  </si>
  <si>
    <t>Продуктивность скота и птицы (в крупных и средних сельхозорганизациях):</t>
  </si>
  <si>
    <t>Численность основных видов скота и птицы (в крупных и средних сельхозорганизациях):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</si>
  <si>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</si>
  <si>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индекс-дефл (Губин Г.В.)</t>
  </si>
  <si>
    <t>ФИО исполнителя, телефон: Л.А. Ларина, (86160) 5-18-72;
О.В. Богатенко, (86160) 3-35-08; К.Р. Лебедева, (86160) 5-18-74;
И.В. Бондарева, (86160) 5-18-72; Е.В. Хомутова, (86160) 5-18-72</t>
  </si>
  <si>
    <t>в 2,1 р.</t>
  </si>
  <si>
    <t>в 2,3 р.</t>
  </si>
  <si>
    <t>Потребительский рынок</t>
  </si>
  <si>
    <t>за январь-апрель  2023 года</t>
  </si>
  <si>
    <t>Финансы на  1 апреля  2023 года*</t>
  </si>
  <si>
    <t>Численность безработных граждан, зарегистрированных в государственных учреждениях службы занятости по состоянию на  1 мая 2023 года</t>
  </si>
  <si>
    <t>в 12,0 р.</t>
  </si>
  <si>
    <t>в 2 р.</t>
  </si>
  <si>
    <t>Общий объем инвестиций крупных и средних организаций за счет всех источников финансирования за янв-дек. 2022г</t>
  </si>
  <si>
    <t>19 494,47</t>
  </si>
  <si>
    <r>
      <t>Среднемесячная заработная плата работников крупных и средних организаций  на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1 апреля 2022 года</t>
    </r>
  </si>
  <si>
    <r>
      <t xml:space="preserve">за      </t>
    </r>
    <r>
      <rPr>
        <b/>
        <u val="single"/>
        <sz val="10"/>
        <rFont val="Times New Roman"/>
        <family val="1"/>
      </rPr>
      <t>январь-апрель  2023 года</t>
    </r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</si>
</sst>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#,##0.0"/>
    <numFmt numFmtId="183" formatCode="[=-999999999999]&quot;...&quot;;General"/>
    <numFmt numFmtId="184" formatCode="0.0;[Red]0.0"/>
    <numFmt numFmtId="185" formatCode="#,##0.000"/>
    <numFmt numFmtId="186" formatCode="#,##0.00\ &quot;₽&quot;"/>
    <numFmt numFmtId="187" formatCode="_-* #,##0.0\ &quot;₽&quot;_-;\-* #,##0.0\ &quot;₽&quot;_-;_-* &quot;-&quot;?\ &quot;₽&quot;_-;_-@_-"/>
    <numFmt numFmtId="188" formatCode="#,##0.0_ ;\-#,##0.0\ "/>
  </numFmts>
  <fonts count="5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u val="single"/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Alignment="1">
      <alignment/>
    </xf>
    <xf numFmtId="49" fontId="5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4" fillId="0" borderId="0" xfId="0" applyFont="1" applyFill="1" applyAlignment="1" applyProtection="1">
      <alignment/>
      <protection locked="0"/>
    </xf>
    <xf numFmtId="49" fontId="4" fillId="0" borderId="0" xfId="0" applyNumberFormat="1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0" fontId="4" fillId="0" borderId="0" xfId="0" applyFont="1" applyFill="1" applyAlignment="1" applyProtection="1">
      <alignment horizontal="center" wrapText="1"/>
      <protection locked="0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49" fontId="13" fillId="0" borderId="13" xfId="0" applyNumberFormat="1" applyFont="1" applyFill="1" applyBorder="1" applyAlignment="1">
      <alignment horizontal="right"/>
    </xf>
    <xf numFmtId="0" fontId="13" fillId="0" borderId="14" xfId="0" applyFont="1" applyFill="1" applyBorder="1" applyAlignment="1">
      <alignment wrapText="1"/>
    </xf>
    <xf numFmtId="0" fontId="13" fillId="0" borderId="14" xfId="0" applyFont="1" applyFill="1" applyBorder="1" applyAlignment="1">
      <alignment horizontal="center"/>
    </xf>
    <xf numFmtId="172" fontId="13" fillId="0" borderId="14" xfId="0" applyNumberFormat="1" applyFont="1" applyFill="1" applyBorder="1" applyAlignment="1">
      <alignment horizontal="right" wrapText="1"/>
    </xf>
    <xf numFmtId="49" fontId="13" fillId="0" borderId="10" xfId="0" applyNumberFormat="1" applyFont="1" applyFill="1" applyBorder="1" applyAlignment="1">
      <alignment horizontal="right" vertical="top"/>
    </xf>
    <xf numFmtId="0" fontId="13" fillId="0" borderId="11" xfId="0" applyFont="1" applyFill="1" applyBorder="1" applyAlignment="1">
      <alignment wrapText="1"/>
    </xf>
    <xf numFmtId="0" fontId="13" fillId="0" borderId="11" xfId="0" applyFont="1" applyFill="1" applyBorder="1" applyAlignment="1">
      <alignment horizontal="center"/>
    </xf>
    <xf numFmtId="172" fontId="13" fillId="0" borderId="11" xfId="0" applyNumberFormat="1" applyFont="1" applyFill="1" applyBorder="1" applyAlignment="1">
      <alignment horizontal="right" wrapText="1"/>
    </xf>
    <xf numFmtId="0" fontId="13" fillId="0" borderId="11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vertical="center"/>
    </xf>
    <xf numFmtId="0" fontId="13" fillId="0" borderId="15" xfId="0" applyNumberFormat="1" applyFont="1" applyFill="1" applyBorder="1" applyAlignment="1">
      <alignment horizontal="right" vertical="top"/>
    </xf>
    <xf numFmtId="0" fontId="13" fillId="0" borderId="16" xfId="0" applyFont="1" applyFill="1" applyBorder="1" applyAlignment="1">
      <alignment horizontal="left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 applyProtection="1">
      <alignment horizontal="right" wrapText="1"/>
      <protection locked="0"/>
    </xf>
    <xf numFmtId="0" fontId="13" fillId="0" borderId="16" xfId="0" applyFont="1" applyFill="1" applyBorder="1" applyAlignment="1">
      <alignment horizontal="right" wrapText="1"/>
    </xf>
    <xf numFmtId="49" fontId="4" fillId="0" borderId="0" xfId="0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 horizontal="right"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49" fontId="11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72" fontId="4" fillId="0" borderId="17" xfId="0" applyNumberFormat="1" applyFont="1" applyFill="1" applyBorder="1" applyAlignment="1">
      <alignment horizontal="right" wrapText="1"/>
    </xf>
    <xf numFmtId="0" fontId="4" fillId="0" borderId="11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 wrapText="1" indent="1"/>
    </xf>
    <xf numFmtId="172" fontId="4" fillId="0" borderId="17" xfId="0" applyNumberFormat="1" applyFont="1" applyFill="1" applyBorder="1" applyAlignment="1" applyProtection="1">
      <alignment wrapText="1"/>
      <protection locked="0"/>
    </xf>
    <xf numFmtId="0" fontId="4" fillId="0" borderId="11" xfId="0" applyFont="1" applyFill="1" applyBorder="1" applyAlignment="1">
      <alignment horizontal="left" wrapText="1" indent="2"/>
    </xf>
    <xf numFmtId="182" fontId="13" fillId="0" borderId="14" xfId="0" applyNumberFormat="1" applyFont="1" applyFill="1" applyBorder="1" applyAlignment="1">
      <alignment horizontal="right" wrapText="1"/>
    </xf>
    <xf numFmtId="182" fontId="13" fillId="0" borderId="11" xfId="0" applyNumberFormat="1" applyFont="1" applyFill="1" applyBorder="1" applyAlignment="1">
      <alignment horizontal="right" wrapText="1"/>
    </xf>
    <xf numFmtId="182" fontId="13" fillId="0" borderId="11" xfId="0" applyNumberFormat="1" applyFont="1" applyFill="1" applyBorder="1" applyAlignment="1" applyProtection="1">
      <alignment horizontal="right" wrapText="1"/>
      <protection locked="0"/>
    </xf>
    <xf numFmtId="0" fontId="9" fillId="0" borderId="11" xfId="0" applyFont="1" applyFill="1" applyBorder="1" applyAlignment="1">
      <alignment horizontal="center"/>
    </xf>
    <xf numFmtId="183" fontId="51" fillId="0" borderId="0" xfId="0" applyNumberFormat="1" applyFont="1" applyFill="1" applyBorder="1" applyAlignment="1" quotePrefix="1">
      <alignment horizontal="right" vertical="top" wrapText="1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vertical="top" wrapText="1"/>
    </xf>
    <xf numFmtId="0" fontId="9" fillId="0" borderId="1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wrapText="1"/>
    </xf>
    <xf numFmtId="0" fontId="4" fillId="0" borderId="17" xfId="0" applyFont="1" applyFill="1" applyBorder="1" applyAlignment="1" applyProtection="1">
      <alignment wrapText="1"/>
      <protection locked="0"/>
    </xf>
    <xf numFmtId="0" fontId="4" fillId="0" borderId="10" xfId="0" applyNumberFormat="1" applyFont="1" applyFill="1" applyBorder="1" applyAlignment="1">
      <alignment horizontal="right" vertical="top"/>
    </xf>
    <xf numFmtId="49" fontId="4" fillId="0" borderId="13" xfId="0" applyNumberFormat="1" applyFont="1" applyFill="1" applyBorder="1" applyAlignment="1">
      <alignment horizontal="right" vertical="top"/>
    </xf>
    <xf numFmtId="49" fontId="4" fillId="0" borderId="10" xfId="0" applyNumberFormat="1" applyFont="1" applyFill="1" applyBorder="1" applyAlignment="1">
      <alignment horizontal="right"/>
    </xf>
    <xf numFmtId="182" fontId="4" fillId="0" borderId="11" xfId="0" applyNumberFormat="1" applyFont="1" applyFill="1" applyBorder="1" applyAlignment="1">
      <alignment horizontal="right" wrapText="1"/>
    </xf>
    <xf numFmtId="0" fontId="7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wrapText="1" indent="3"/>
    </xf>
    <xf numFmtId="0" fontId="7" fillId="0" borderId="11" xfId="0" applyFont="1" applyFill="1" applyBorder="1" applyAlignment="1">
      <alignment horizontal="center" vertical="center" wrapText="1"/>
    </xf>
    <xf numFmtId="182" fontId="4" fillId="0" borderId="11" xfId="0" applyNumberFormat="1" applyFont="1" applyFill="1" applyBorder="1" applyAlignment="1">
      <alignment wrapText="1"/>
    </xf>
    <xf numFmtId="182" fontId="4" fillId="0" borderId="11" xfId="0" applyNumberFormat="1" applyFont="1" applyFill="1" applyBorder="1" applyAlignment="1" applyProtection="1">
      <alignment horizontal="right" wrapText="1"/>
      <protection locked="0"/>
    </xf>
    <xf numFmtId="182" fontId="4" fillId="0" borderId="11" xfId="0" applyNumberFormat="1" applyFont="1" applyFill="1" applyBorder="1" applyAlignment="1" applyProtection="1">
      <alignment wrapText="1"/>
      <protection locked="0"/>
    </xf>
    <xf numFmtId="182" fontId="6" fillId="0" borderId="11" xfId="0" applyNumberFormat="1" applyFont="1" applyFill="1" applyBorder="1" applyAlignment="1">
      <alignment horizontal="center" wrapText="1"/>
    </xf>
    <xf numFmtId="1" fontId="4" fillId="0" borderId="0" xfId="0" applyNumberFormat="1" applyFont="1" applyFill="1" applyAlignment="1">
      <alignment/>
    </xf>
    <xf numFmtId="1" fontId="4" fillId="0" borderId="0" xfId="0" applyNumberFormat="1" applyFont="1" applyFill="1" applyBorder="1" applyAlignment="1">
      <alignment horizontal="right" wrapText="1"/>
    </xf>
    <xf numFmtId="3" fontId="4" fillId="0" borderId="11" xfId="0" applyNumberFormat="1" applyFont="1" applyFill="1" applyBorder="1" applyAlignment="1">
      <alignment horizontal="right" wrapText="1"/>
    </xf>
    <xf numFmtId="3" fontId="4" fillId="0" borderId="11" xfId="0" applyNumberFormat="1" applyFont="1" applyFill="1" applyBorder="1" applyAlignment="1">
      <alignment wrapText="1"/>
    </xf>
    <xf numFmtId="0" fontId="4" fillId="0" borderId="17" xfId="0" applyFont="1" applyFill="1" applyBorder="1" applyAlignment="1" applyProtection="1">
      <alignment horizontal="right" wrapText="1"/>
      <protection/>
    </xf>
    <xf numFmtId="49" fontId="4" fillId="0" borderId="18" xfId="0" applyNumberFormat="1" applyFont="1" applyFill="1" applyBorder="1" applyAlignment="1">
      <alignment horizontal="right" vertical="top"/>
    </xf>
    <xf numFmtId="172" fontId="4" fillId="0" borderId="0" xfId="0" applyNumberFormat="1" applyFont="1" applyFill="1" applyAlignment="1">
      <alignment/>
    </xf>
    <xf numFmtId="3" fontId="4" fillId="0" borderId="11" xfId="0" applyNumberFormat="1" applyFont="1" applyFill="1" applyBorder="1" applyAlignment="1" applyProtection="1">
      <alignment horizontal="right" wrapText="1"/>
      <protection locked="0"/>
    </xf>
    <xf numFmtId="172" fontId="52" fillId="0" borderId="0" xfId="0" applyNumberFormat="1" applyFont="1" applyFill="1" applyAlignment="1">
      <alignment/>
    </xf>
    <xf numFmtId="172" fontId="4" fillId="0" borderId="17" xfId="0" applyNumberFormat="1" applyFont="1" applyFill="1" applyBorder="1" applyAlignment="1">
      <alignment wrapText="1"/>
    </xf>
    <xf numFmtId="182" fontId="4" fillId="0" borderId="11" xfId="0" applyNumberFormat="1" applyFont="1" applyFill="1" applyBorder="1" applyAlignment="1" applyProtection="1">
      <alignment horizontal="right" wrapText="1"/>
      <protection/>
    </xf>
    <xf numFmtId="0" fontId="6" fillId="0" borderId="14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right" wrapText="1"/>
    </xf>
    <xf numFmtId="0" fontId="4" fillId="0" borderId="14" xfId="0" applyFont="1" applyFill="1" applyBorder="1" applyAlignment="1">
      <alignment wrapText="1"/>
    </xf>
    <xf numFmtId="0" fontId="4" fillId="0" borderId="19" xfId="0" applyFont="1" applyFill="1" applyBorder="1" applyAlignment="1">
      <alignment wrapText="1"/>
    </xf>
    <xf numFmtId="0" fontId="4" fillId="0" borderId="11" xfId="0" applyFont="1" applyFill="1" applyBorder="1" applyAlignment="1">
      <alignment horizontal="right" wrapText="1"/>
    </xf>
    <xf numFmtId="0" fontId="4" fillId="0" borderId="11" xfId="0" applyFont="1" applyFill="1" applyBorder="1" applyAlignment="1">
      <alignment horizontal="left" wrapText="1" indent="3"/>
    </xf>
    <xf numFmtId="182" fontId="52" fillId="0" borderId="11" xfId="0" applyNumberFormat="1" applyFont="1" applyFill="1" applyBorder="1" applyAlignment="1">
      <alignment horizontal="right" wrapText="1"/>
    </xf>
    <xf numFmtId="0" fontId="4" fillId="0" borderId="11" xfId="0" applyFont="1" applyFill="1" applyBorder="1" applyAlignment="1">
      <alignment horizontal="center"/>
    </xf>
    <xf numFmtId="172" fontId="51" fillId="0" borderId="0" xfId="0" applyNumberFormat="1" applyFont="1" applyFill="1" applyBorder="1" applyAlignment="1" quotePrefix="1">
      <alignment horizontal="right" vertical="top" wrapText="1"/>
    </xf>
    <xf numFmtId="183" fontId="51" fillId="0" borderId="0" xfId="0" applyNumberFormat="1" applyFont="1" applyFill="1" applyBorder="1" applyAlignment="1" quotePrefix="1">
      <alignment horizontal="right" wrapText="1"/>
    </xf>
    <xf numFmtId="0" fontId="4" fillId="0" borderId="11" xfId="0" applyFont="1" applyFill="1" applyBorder="1" applyAlignment="1">
      <alignment horizontal="center" vertical="top"/>
    </xf>
    <xf numFmtId="49" fontId="51" fillId="0" borderId="0" xfId="0" applyNumberFormat="1" applyFont="1" applyFill="1" applyBorder="1" applyAlignment="1">
      <alignment horizontal="right" vertical="top" wrapText="1"/>
    </xf>
    <xf numFmtId="185" fontId="4" fillId="0" borderId="11" xfId="0" applyNumberFormat="1" applyFont="1" applyFill="1" applyBorder="1" applyAlignment="1">
      <alignment horizontal="right" wrapText="1"/>
    </xf>
    <xf numFmtId="0" fontId="4" fillId="0" borderId="11" xfId="0" applyFont="1" applyFill="1" applyBorder="1" applyAlignment="1">
      <alignment horizontal="center" vertical="top" wrapText="1"/>
    </xf>
    <xf numFmtId="183" fontId="4" fillId="0" borderId="0" xfId="0" applyNumberFormat="1" applyFont="1" applyFill="1" applyBorder="1" applyAlignment="1" quotePrefix="1">
      <alignment horizontal="right" vertical="top" wrapText="1"/>
    </xf>
    <xf numFmtId="183" fontId="4" fillId="0" borderId="0" xfId="0" applyNumberFormat="1" applyFont="1" applyFill="1" applyBorder="1" applyAlignment="1">
      <alignment horizontal="right" vertical="top" wrapText="1"/>
    </xf>
    <xf numFmtId="188" fontId="4" fillId="0" borderId="11" xfId="0" applyNumberFormat="1" applyFont="1" applyFill="1" applyBorder="1" applyAlignment="1">
      <alignment horizontal="right" wrapText="1"/>
    </xf>
    <xf numFmtId="172" fontId="4" fillId="0" borderId="17" xfId="0" applyNumberFormat="1" applyFont="1" applyFill="1" applyBorder="1" applyAlignment="1" applyProtection="1">
      <alignment horizontal="right" wrapText="1"/>
      <protection locked="0"/>
    </xf>
    <xf numFmtId="0" fontId="51" fillId="0" borderId="11" xfId="0" applyFont="1" applyFill="1" applyBorder="1" applyAlignment="1">
      <alignment horizontal="right" wrapText="1"/>
    </xf>
    <xf numFmtId="3" fontId="4" fillId="0" borderId="11" xfId="0" applyNumberFormat="1" applyFont="1" applyFill="1" applyBorder="1" applyAlignment="1" applyProtection="1">
      <alignment wrapText="1"/>
      <protection locked="0"/>
    </xf>
    <xf numFmtId="0" fontId="9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justify" wrapText="1" indent="1" shrinkToFit="1"/>
    </xf>
    <xf numFmtId="182" fontId="51" fillId="0" borderId="11" xfId="0" applyNumberFormat="1" applyFont="1" applyFill="1" applyBorder="1" applyAlignment="1">
      <alignment horizontal="right" wrapText="1"/>
    </xf>
    <xf numFmtId="0" fontId="4" fillId="0" borderId="11" xfId="0" applyFont="1" applyFill="1" applyBorder="1" applyAlignment="1" applyProtection="1">
      <alignment vertical="top" wrapText="1"/>
      <protection locked="0"/>
    </xf>
    <xf numFmtId="0" fontId="4" fillId="0" borderId="11" xfId="0" applyFont="1" applyFill="1" applyBorder="1" applyAlignment="1" applyProtection="1">
      <alignment horizontal="right" wrapText="1"/>
      <protection locked="0"/>
    </xf>
    <xf numFmtId="177" fontId="4" fillId="0" borderId="11" xfId="0" applyNumberFormat="1" applyFont="1" applyFill="1" applyBorder="1" applyAlignment="1">
      <alignment horizontal="right" wrapText="1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Fill="1" applyAlignment="1" applyProtection="1">
      <alignment horizontal="center" wrapText="1"/>
      <protection locked="0"/>
    </xf>
    <xf numFmtId="0" fontId="4" fillId="0" borderId="0" xfId="0" applyFont="1" applyFill="1" applyAlignment="1" applyProtection="1">
      <alignment horizontal="left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9" fillId="0" borderId="0" xfId="0" applyNumberFormat="1" applyFont="1" applyFill="1" applyBorder="1" applyAlignment="1">
      <alignment horizontal="center" wrapText="1"/>
    </xf>
    <xf numFmtId="49" fontId="14" fillId="0" borderId="0" xfId="0" applyNumberFormat="1" applyFont="1" applyFill="1" applyBorder="1" applyAlignment="1" applyProtection="1">
      <alignment horizontal="center" wrapText="1"/>
      <protection locked="0"/>
    </xf>
    <xf numFmtId="49" fontId="9" fillId="0" borderId="0" xfId="0" applyNumberFormat="1" applyFont="1" applyFill="1" applyBorder="1" applyAlignment="1">
      <alignment horizontal="center" vertical="top" wrapText="1"/>
    </xf>
    <xf numFmtId="0" fontId="13" fillId="0" borderId="19" xfId="0" applyFont="1" applyFill="1" applyBorder="1" applyAlignment="1">
      <alignment horizontal="center" vertical="top" wrapText="1"/>
    </xf>
    <xf numFmtId="0" fontId="13" fillId="0" borderId="17" xfId="0" applyFont="1" applyFill="1" applyBorder="1" applyAlignment="1">
      <alignment horizontal="center" vertical="top" wrapText="1"/>
    </xf>
    <xf numFmtId="0" fontId="13" fillId="0" borderId="20" xfId="0" applyFont="1" applyFill="1" applyBorder="1" applyAlignment="1">
      <alignment horizontal="center" vertical="top" wrapText="1"/>
    </xf>
    <xf numFmtId="49" fontId="12" fillId="0" borderId="0" xfId="0" applyNumberFormat="1" applyFont="1" applyFill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3"/>
  <sheetViews>
    <sheetView tabSelected="1" view="pageBreakPreview" zoomScale="75" zoomScaleNormal="90" zoomScaleSheetLayoutView="75" zoomScalePageLayoutView="0" workbookViewId="0" topLeftCell="A1">
      <pane ySplit="13" topLeftCell="A150" activePane="bottomLeft" state="frozen"/>
      <selection pane="topLeft" activeCell="A1" sqref="A1"/>
      <selection pane="bottomLeft" activeCell="I187" sqref="I187"/>
    </sheetView>
  </sheetViews>
  <sheetFormatPr defaultColWidth="9.125" defaultRowHeight="12.75"/>
  <cols>
    <col min="1" max="1" width="5.375" style="8" customWidth="1"/>
    <col min="2" max="2" width="52.875" style="3" customWidth="1"/>
    <col min="3" max="3" width="9.625" style="25" customWidth="1"/>
    <col min="4" max="4" width="11.50390625" style="26" customWidth="1"/>
    <col min="5" max="5" width="13.00390625" style="3" customWidth="1"/>
    <col min="6" max="6" width="8.625" style="3" customWidth="1"/>
    <col min="7" max="16384" width="9.125" style="5" customWidth="1"/>
  </cols>
  <sheetData>
    <row r="1" spans="1:6" ht="12.75" customHeight="1">
      <c r="A1" s="5"/>
      <c r="B1" s="7"/>
      <c r="C1" s="7"/>
      <c r="D1" s="2" t="s">
        <v>178</v>
      </c>
      <c r="F1" s="7"/>
    </row>
    <row r="2" spans="1:6" ht="12.75" customHeight="1">
      <c r="A2" s="5"/>
      <c r="B2" s="7"/>
      <c r="C2" s="7"/>
      <c r="D2" s="2" t="s">
        <v>184</v>
      </c>
      <c r="F2" s="7"/>
    </row>
    <row r="3" spans="1:6" ht="12.75" customHeight="1">
      <c r="A3" s="5"/>
      <c r="B3" s="7"/>
      <c r="C3" s="7"/>
      <c r="D3" s="2" t="s">
        <v>185</v>
      </c>
      <c r="F3" s="7"/>
    </row>
    <row r="4" spans="1:6" ht="15">
      <c r="A4" s="4"/>
      <c r="B4" s="4"/>
      <c r="C4" s="4"/>
      <c r="D4" s="2" t="s">
        <v>183</v>
      </c>
      <c r="F4" s="4"/>
    </row>
    <row r="5" spans="2:6" ht="8.25" customHeight="1">
      <c r="B5" s="9"/>
      <c r="C5" s="9"/>
      <c r="D5" s="9"/>
      <c r="E5" s="117"/>
      <c r="F5" s="117"/>
    </row>
    <row r="6" spans="1:6" ht="12" customHeight="1">
      <c r="A6" s="118" t="s">
        <v>0</v>
      </c>
      <c r="B6" s="118"/>
      <c r="C6" s="118"/>
      <c r="D6" s="118"/>
      <c r="E6" s="118"/>
      <c r="F6" s="118"/>
    </row>
    <row r="7" spans="1:6" ht="14.25" customHeight="1">
      <c r="A7" s="119" t="s">
        <v>204</v>
      </c>
      <c r="B7" s="119"/>
      <c r="C7" s="119"/>
      <c r="D7" s="119"/>
      <c r="E7" s="119"/>
      <c r="F7" s="119"/>
    </row>
    <row r="8" spans="1:6" ht="10.5" customHeight="1">
      <c r="A8" s="123" t="s">
        <v>53</v>
      </c>
      <c r="B8" s="123"/>
      <c r="C8" s="123"/>
      <c r="D8" s="123"/>
      <c r="E8" s="123"/>
      <c r="F8" s="123"/>
    </row>
    <row r="9" spans="1:6" ht="14.25" customHeight="1">
      <c r="A9" s="124" t="s">
        <v>302</v>
      </c>
      <c r="B9" s="119"/>
      <c r="C9" s="119"/>
      <c r="D9" s="119"/>
      <c r="E9" s="119"/>
      <c r="F9" s="119"/>
    </row>
    <row r="10" spans="1:6" ht="12" customHeight="1">
      <c r="A10" s="125" t="s">
        <v>180</v>
      </c>
      <c r="B10" s="125"/>
      <c r="C10" s="10"/>
      <c r="D10" s="10"/>
      <c r="E10" s="10"/>
      <c r="F10" s="10"/>
    </row>
    <row r="11" spans="1:6" ht="12.75" customHeight="1" thickBot="1">
      <c r="A11" s="11"/>
      <c r="B11" s="12"/>
      <c r="C11" s="13"/>
      <c r="D11" s="10"/>
      <c r="E11" s="12"/>
      <c r="F11" s="12"/>
    </row>
    <row r="12" spans="1:6" ht="62.25" customHeight="1" thickBot="1">
      <c r="A12" s="14" t="s">
        <v>1</v>
      </c>
      <c r="B12" s="15" t="s">
        <v>2</v>
      </c>
      <c r="C12" s="15" t="s">
        <v>181</v>
      </c>
      <c r="D12" s="15" t="s">
        <v>135</v>
      </c>
      <c r="E12" s="15" t="s">
        <v>193</v>
      </c>
      <c r="F12" s="15" t="s">
        <v>136</v>
      </c>
    </row>
    <row r="13" spans="1:6" s="18" customFormat="1" ht="12">
      <c r="A13" s="16"/>
      <c r="B13" s="17"/>
      <c r="C13" s="17"/>
      <c r="D13" s="17"/>
      <c r="E13" s="17"/>
      <c r="F13" s="17"/>
    </row>
    <row r="14" spans="1:6" ht="12.75">
      <c r="A14" s="68"/>
      <c r="B14" s="90" t="s">
        <v>63</v>
      </c>
      <c r="C14" s="91"/>
      <c r="D14" s="92"/>
      <c r="E14" s="93"/>
      <c r="F14" s="94"/>
    </row>
    <row r="15" spans="1:6" ht="12.75">
      <c r="A15" s="69" t="s">
        <v>83</v>
      </c>
      <c r="B15" s="51" t="s">
        <v>56</v>
      </c>
      <c r="C15" s="52" t="s">
        <v>43</v>
      </c>
      <c r="D15" s="95">
        <v>85</v>
      </c>
      <c r="E15" s="95">
        <v>84</v>
      </c>
      <c r="F15" s="50">
        <f>D15/E15*100</f>
        <v>101.19047619047619</v>
      </c>
    </row>
    <row r="16" spans="1:6" ht="12.75">
      <c r="A16" s="1"/>
      <c r="B16" s="96" t="s">
        <v>48</v>
      </c>
      <c r="C16" s="52" t="s">
        <v>43</v>
      </c>
      <c r="D16" s="95">
        <v>15</v>
      </c>
      <c r="E16" s="95">
        <v>17</v>
      </c>
      <c r="F16" s="50">
        <f>D16/E16*100</f>
        <v>88.23529411764706</v>
      </c>
    </row>
    <row r="17" spans="1:6" ht="39">
      <c r="A17" s="1" t="s">
        <v>84</v>
      </c>
      <c r="B17" s="6" t="s">
        <v>133</v>
      </c>
      <c r="C17" s="60" t="s">
        <v>6</v>
      </c>
      <c r="D17" s="70">
        <f>D18+D19+D45+D46</f>
        <v>7249892.000000001</v>
      </c>
      <c r="E17" s="70">
        <f>E18+E19+E45+E46</f>
        <v>5883897.600000001</v>
      </c>
      <c r="F17" s="50">
        <f>D17/E17*100</f>
        <v>123.21580851441058</v>
      </c>
    </row>
    <row r="18" spans="1:6" ht="12.75">
      <c r="A18" s="1" t="s">
        <v>81</v>
      </c>
      <c r="B18" s="6" t="s">
        <v>54</v>
      </c>
      <c r="C18" s="60" t="s">
        <v>6</v>
      </c>
      <c r="D18" s="70">
        <v>88.9</v>
      </c>
      <c r="E18" s="70">
        <v>3874.3</v>
      </c>
      <c r="F18" s="50">
        <f>D18/E18*100</f>
        <v>2.2946080582298736</v>
      </c>
    </row>
    <row r="19" spans="1:6" ht="12.75">
      <c r="A19" s="1" t="s">
        <v>82</v>
      </c>
      <c r="B19" s="6" t="s">
        <v>55</v>
      </c>
      <c r="C19" s="60" t="s">
        <v>6</v>
      </c>
      <c r="D19" s="70">
        <v>7032099.9</v>
      </c>
      <c r="E19" s="70">
        <v>5682226.9</v>
      </c>
      <c r="F19" s="50">
        <f>D19/E19*100</f>
        <v>123.75605592237086</v>
      </c>
    </row>
    <row r="20" spans="1:6" ht="12.75">
      <c r="A20" s="1"/>
      <c r="B20" s="52" t="s">
        <v>123</v>
      </c>
      <c r="C20" s="60"/>
      <c r="D20" s="97"/>
      <c r="E20" s="97"/>
      <c r="F20" s="50"/>
    </row>
    <row r="21" spans="1:6" ht="12.75" customHeight="1">
      <c r="A21" s="1"/>
      <c r="B21" s="51" t="s">
        <v>137</v>
      </c>
      <c r="C21" s="60" t="s">
        <v>6</v>
      </c>
      <c r="D21" s="70">
        <v>4780886.2</v>
      </c>
      <c r="E21" s="70">
        <v>3462535.1</v>
      </c>
      <c r="F21" s="50">
        <f>D21/E21*100</f>
        <v>138.07473605105116</v>
      </c>
    </row>
    <row r="22" spans="1:6" ht="12.75" customHeight="1">
      <c r="A22" s="1"/>
      <c r="B22" s="51" t="s">
        <v>138</v>
      </c>
      <c r="C22" s="60" t="s">
        <v>6</v>
      </c>
      <c r="D22" s="70"/>
      <c r="E22" s="70"/>
      <c r="F22" s="50"/>
    </row>
    <row r="23" spans="1:6" ht="12.75" customHeight="1">
      <c r="A23" s="1"/>
      <c r="B23" s="51" t="s">
        <v>139</v>
      </c>
      <c r="C23" s="60" t="s">
        <v>6</v>
      </c>
      <c r="D23" s="70"/>
      <c r="E23" s="70"/>
      <c r="F23" s="50"/>
    </row>
    <row r="24" spans="1:6" ht="12.75" customHeight="1">
      <c r="A24" s="1"/>
      <c r="B24" s="51" t="s">
        <v>140</v>
      </c>
      <c r="C24" s="60" t="s">
        <v>6</v>
      </c>
      <c r="D24" s="70"/>
      <c r="E24" s="70"/>
      <c r="F24" s="50"/>
    </row>
    <row r="25" spans="1:6" ht="12.75">
      <c r="A25" s="1"/>
      <c r="B25" s="51" t="s">
        <v>141</v>
      </c>
      <c r="C25" s="60" t="s">
        <v>6</v>
      </c>
      <c r="D25" s="70"/>
      <c r="E25" s="70"/>
      <c r="F25" s="50"/>
    </row>
    <row r="26" spans="1:6" ht="12.75">
      <c r="A26" s="1"/>
      <c r="B26" s="51" t="s">
        <v>142</v>
      </c>
      <c r="C26" s="60" t="s">
        <v>6</v>
      </c>
      <c r="D26" s="70"/>
      <c r="E26" s="70"/>
      <c r="F26" s="50"/>
    </row>
    <row r="27" spans="1:6" ht="39">
      <c r="A27" s="1"/>
      <c r="B27" s="51" t="s">
        <v>143</v>
      </c>
      <c r="C27" s="60" t="s">
        <v>6</v>
      </c>
      <c r="D27" s="70" t="s">
        <v>280</v>
      </c>
      <c r="E27" s="70"/>
      <c r="F27" s="50"/>
    </row>
    <row r="28" spans="1:6" ht="12.75">
      <c r="A28" s="1"/>
      <c r="B28" s="51" t="s">
        <v>144</v>
      </c>
      <c r="C28" s="60" t="s">
        <v>6</v>
      </c>
      <c r="D28" s="70"/>
      <c r="E28" s="70"/>
      <c r="F28" s="50"/>
    </row>
    <row r="29" spans="1:6" ht="26.25">
      <c r="A29" s="1"/>
      <c r="B29" s="51" t="s">
        <v>145</v>
      </c>
      <c r="C29" s="60" t="s">
        <v>6</v>
      </c>
      <c r="D29" s="70">
        <v>1096</v>
      </c>
      <c r="E29" s="70" t="s">
        <v>280</v>
      </c>
      <c r="F29" s="50">
        <v>0</v>
      </c>
    </row>
    <row r="30" spans="1:6" ht="12.75">
      <c r="A30" s="1"/>
      <c r="B30" s="51" t="s">
        <v>146</v>
      </c>
      <c r="C30" s="60" t="s">
        <v>6</v>
      </c>
      <c r="D30" s="70"/>
      <c r="E30" s="70"/>
      <c r="F30" s="50"/>
    </row>
    <row r="31" spans="1:6" ht="12.75">
      <c r="A31" s="1"/>
      <c r="B31" s="51" t="s">
        <v>147</v>
      </c>
      <c r="C31" s="60" t="s">
        <v>6</v>
      </c>
      <c r="D31" s="70">
        <v>116</v>
      </c>
      <c r="E31" s="70">
        <v>131.3</v>
      </c>
      <c r="F31" s="50">
        <f>D31/E31*100</f>
        <v>88.34729626808834</v>
      </c>
    </row>
    <row r="32" spans="1:6" ht="26.25">
      <c r="A32" s="1"/>
      <c r="B32" s="51" t="s">
        <v>148</v>
      </c>
      <c r="C32" s="60" t="s">
        <v>6</v>
      </c>
      <c r="D32" s="70"/>
      <c r="E32" s="70"/>
      <c r="F32" s="50"/>
    </row>
    <row r="33" spans="1:6" ht="12.75">
      <c r="A33" s="1"/>
      <c r="B33" s="51" t="s">
        <v>64</v>
      </c>
      <c r="C33" s="60" t="s">
        <v>6</v>
      </c>
      <c r="D33" s="70"/>
      <c r="E33" s="70"/>
      <c r="F33" s="50"/>
    </row>
    <row r="34" spans="1:6" ht="12.75" customHeight="1">
      <c r="A34" s="1"/>
      <c r="B34" s="51" t="s">
        <v>149</v>
      </c>
      <c r="C34" s="60" t="s">
        <v>6</v>
      </c>
      <c r="D34" s="70">
        <v>2228485.2</v>
      </c>
      <c r="E34" s="70">
        <v>2184452.5</v>
      </c>
      <c r="F34" s="50">
        <f>D34/E34*100</f>
        <v>102.01573163069466</v>
      </c>
    </row>
    <row r="35" spans="1:6" ht="12.75">
      <c r="A35" s="1"/>
      <c r="B35" s="51" t="s">
        <v>150</v>
      </c>
      <c r="C35" s="60" t="s">
        <v>6</v>
      </c>
      <c r="D35" s="70"/>
      <c r="E35" s="70"/>
      <c r="F35" s="50"/>
    </row>
    <row r="36" spans="1:6" ht="26.25">
      <c r="A36" s="1"/>
      <c r="B36" s="51" t="s">
        <v>151</v>
      </c>
      <c r="C36" s="60" t="s">
        <v>6</v>
      </c>
      <c r="D36" s="70">
        <v>10066.5</v>
      </c>
      <c r="E36" s="70">
        <v>22750</v>
      </c>
      <c r="F36" s="50">
        <f>D36/E36*100</f>
        <v>44.248351648351644</v>
      </c>
    </row>
    <row r="37" spans="1:6" ht="12.75" customHeight="1">
      <c r="A37" s="1"/>
      <c r="B37" s="51" t="s">
        <v>152</v>
      </c>
      <c r="C37" s="60" t="s">
        <v>6</v>
      </c>
      <c r="D37" s="70"/>
      <c r="E37" s="70"/>
      <c r="F37" s="50"/>
    </row>
    <row r="38" spans="1:6" ht="12.75">
      <c r="A38" s="1"/>
      <c r="B38" s="51" t="s">
        <v>153</v>
      </c>
      <c r="C38" s="60" t="s">
        <v>6</v>
      </c>
      <c r="D38" s="70"/>
      <c r="E38" s="70"/>
      <c r="F38" s="50"/>
    </row>
    <row r="39" spans="1:6" ht="26.25">
      <c r="A39" s="1"/>
      <c r="B39" s="51" t="s">
        <v>154</v>
      </c>
      <c r="C39" s="60" t="s">
        <v>6</v>
      </c>
      <c r="D39" s="70"/>
      <c r="E39" s="70"/>
      <c r="F39" s="50"/>
    </row>
    <row r="40" spans="1:6" ht="26.25">
      <c r="A40" s="1"/>
      <c r="B40" s="51" t="s">
        <v>155</v>
      </c>
      <c r="C40" s="60" t="s">
        <v>6</v>
      </c>
      <c r="D40" s="70"/>
      <c r="E40" s="70"/>
      <c r="F40" s="50"/>
    </row>
    <row r="41" spans="1:6" ht="12.75">
      <c r="A41" s="1"/>
      <c r="B41" s="51" t="s">
        <v>156</v>
      </c>
      <c r="C41" s="60" t="s">
        <v>6</v>
      </c>
      <c r="D41" s="70"/>
      <c r="E41" s="70"/>
      <c r="F41" s="50"/>
    </row>
    <row r="42" spans="1:6" ht="12.75">
      <c r="A42" s="1"/>
      <c r="B42" s="51" t="s">
        <v>157</v>
      </c>
      <c r="C42" s="60" t="s">
        <v>6</v>
      </c>
      <c r="D42" s="70"/>
      <c r="E42" s="70"/>
      <c r="F42" s="50"/>
    </row>
    <row r="43" spans="1:6" ht="12.75">
      <c r="A43" s="1"/>
      <c r="B43" s="51" t="s">
        <v>158</v>
      </c>
      <c r="C43" s="60" t="s">
        <v>6</v>
      </c>
      <c r="D43" s="70"/>
      <c r="E43" s="70"/>
      <c r="F43" s="50"/>
    </row>
    <row r="44" spans="1:6" ht="12.75">
      <c r="A44" s="1"/>
      <c r="B44" s="51" t="s">
        <v>159</v>
      </c>
      <c r="C44" s="60" t="s">
        <v>6</v>
      </c>
      <c r="D44" s="70">
        <v>11450</v>
      </c>
      <c r="E44" s="70">
        <v>12358</v>
      </c>
      <c r="F44" s="50">
        <f>D44/E44*100</f>
        <v>92.65253277229326</v>
      </c>
    </row>
    <row r="45" spans="1:6" ht="26.25">
      <c r="A45" s="1" t="s">
        <v>85</v>
      </c>
      <c r="B45" s="51" t="s">
        <v>160</v>
      </c>
      <c r="C45" s="60" t="s">
        <v>6</v>
      </c>
      <c r="D45" s="70">
        <v>146495.8</v>
      </c>
      <c r="E45" s="70">
        <v>136158.2</v>
      </c>
      <c r="F45" s="50">
        <f>D45/E45*100</f>
        <v>107.59234478716668</v>
      </c>
    </row>
    <row r="46" spans="1:6" ht="26.25">
      <c r="A46" s="1" t="s">
        <v>161</v>
      </c>
      <c r="B46" s="6" t="s">
        <v>162</v>
      </c>
      <c r="C46" s="60" t="s">
        <v>6</v>
      </c>
      <c r="D46" s="70">
        <v>71207.4</v>
      </c>
      <c r="E46" s="70">
        <v>61638.2</v>
      </c>
      <c r="F46" s="50">
        <f>D46/E46*100</f>
        <v>115.5247881995256</v>
      </c>
    </row>
    <row r="47" spans="1:6" ht="12.75" customHeight="1">
      <c r="A47" s="1" t="s">
        <v>86</v>
      </c>
      <c r="B47" s="6" t="s">
        <v>52</v>
      </c>
      <c r="C47" s="60" t="s">
        <v>79</v>
      </c>
      <c r="D47" s="70"/>
      <c r="E47" s="70"/>
      <c r="F47" s="50"/>
    </row>
    <row r="48" spans="1:8" ht="12" customHeight="1">
      <c r="A48" s="1" t="s">
        <v>235</v>
      </c>
      <c r="B48" s="6" t="s">
        <v>205</v>
      </c>
      <c r="C48" s="98" t="s">
        <v>206</v>
      </c>
      <c r="D48" s="99">
        <v>1.148</v>
      </c>
      <c r="E48" s="99">
        <v>5.985</v>
      </c>
      <c r="F48" s="50">
        <f>D48/E48*100</f>
        <v>19.1812865497076</v>
      </c>
      <c r="G48" s="61"/>
      <c r="H48" s="61"/>
    </row>
    <row r="49" spans="1:6" ht="13.5" customHeight="1">
      <c r="A49" s="1" t="s">
        <v>236</v>
      </c>
      <c r="B49" s="6" t="s">
        <v>207</v>
      </c>
      <c r="C49" s="98" t="s">
        <v>206</v>
      </c>
      <c r="D49" s="70" t="s">
        <v>280</v>
      </c>
      <c r="E49" s="70">
        <v>3.3</v>
      </c>
      <c r="F49" s="50">
        <v>0</v>
      </c>
    </row>
    <row r="50" spans="1:6" ht="13.5" customHeight="1">
      <c r="A50" s="1" t="s">
        <v>237</v>
      </c>
      <c r="B50" s="6" t="s">
        <v>208</v>
      </c>
      <c r="C50" s="98" t="s">
        <v>209</v>
      </c>
      <c r="D50" s="70">
        <v>37.866</v>
      </c>
      <c r="E50" s="70">
        <v>20.333</v>
      </c>
      <c r="F50" s="50">
        <f>D50/E50*100</f>
        <v>186.22928244725324</v>
      </c>
    </row>
    <row r="51" spans="1:6" ht="13.5" customHeight="1">
      <c r="A51" s="1" t="s">
        <v>238</v>
      </c>
      <c r="B51" s="6" t="s">
        <v>210</v>
      </c>
      <c r="C51" s="98" t="s">
        <v>211</v>
      </c>
      <c r="D51" s="70">
        <v>4.61</v>
      </c>
      <c r="E51" s="70">
        <v>5.3</v>
      </c>
      <c r="F51" s="50">
        <f>D51/E51*100</f>
        <v>86.9811320754717</v>
      </c>
    </row>
    <row r="52" spans="1:6" ht="26.25" customHeight="1">
      <c r="A52" s="1" t="s">
        <v>239</v>
      </c>
      <c r="B52" s="6" t="s">
        <v>212</v>
      </c>
      <c r="C52" s="62" t="s">
        <v>213</v>
      </c>
      <c r="D52" s="100">
        <v>19.8</v>
      </c>
      <c r="E52" s="100">
        <v>22.6</v>
      </c>
      <c r="F52" s="50">
        <f aca="true" t="shared" si="0" ref="F52:F58">D52/E52*100</f>
        <v>87.61061946902655</v>
      </c>
    </row>
    <row r="53" spans="1:6" ht="27.75" customHeight="1">
      <c r="A53" s="1" t="s">
        <v>240</v>
      </c>
      <c r="B53" s="6" t="s">
        <v>241</v>
      </c>
      <c r="C53" s="62" t="s">
        <v>213</v>
      </c>
      <c r="D53" s="70">
        <v>90.78</v>
      </c>
      <c r="E53" s="70">
        <v>119.78</v>
      </c>
      <c r="F53" s="50">
        <f t="shared" si="0"/>
        <v>75.78894640173651</v>
      </c>
    </row>
    <row r="54" spans="1:6" ht="24.75" customHeight="1">
      <c r="A54" s="1" t="s">
        <v>242</v>
      </c>
      <c r="B54" s="6" t="s">
        <v>214</v>
      </c>
      <c r="C54" s="101" t="s">
        <v>206</v>
      </c>
      <c r="D54" s="70">
        <v>82.138</v>
      </c>
      <c r="E54" s="70">
        <v>77.807</v>
      </c>
      <c r="F54" s="50">
        <f t="shared" si="0"/>
        <v>105.56633721901629</v>
      </c>
    </row>
    <row r="55" spans="1:6" ht="15.75" customHeight="1">
      <c r="A55" s="1" t="s">
        <v>243</v>
      </c>
      <c r="B55" s="6" t="s">
        <v>215</v>
      </c>
      <c r="C55" s="98" t="s">
        <v>206</v>
      </c>
      <c r="D55" s="70">
        <v>2.714</v>
      </c>
      <c r="E55" s="70">
        <v>1.624</v>
      </c>
      <c r="F55" s="50">
        <f t="shared" si="0"/>
        <v>167.1182266009852</v>
      </c>
    </row>
    <row r="56" spans="1:6" ht="26.25" customHeight="1">
      <c r="A56" s="1" t="s">
        <v>244</v>
      </c>
      <c r="B56" s="6" t="s">
        <v>216</v>
      </c>
      <c r="C56" s="101" t="s">
        <v>211</v>
      </c>
      <c r="D56" s="70">
        <v>17531</v>
      </c>
      <c r="E56" s="70">
        <v>10498</v>
      </c>
      <c r="F56" s="50">
        <f t="shared" si="0"/>
        <v>166.99371308820727</v>
      </c>
    </row>
    <row r="57" spans="1:6" ht="14.25" customHeight="1">
      <c r="A57" s="1" t="s">
        <v>245</v>
      </c>
      <c r="B57" s="6" t="s">
        <v>217</v>
      </c>
      <c r="C57" s="98" t="s">
        <v>246</v>
      </c>
      <c r="D57" s="102" t="s">
        <v>308</v>
      </c>
      <c r="E57" s="61">
        <v>26387.47</v>
      </c>
      <c r="F57" s="50">
        <f t="shared" si="0"/>
        <v>73.87775334277974</v>
      </c>
    </row>
    <row r="58" spans="1:8" ht="13.5" customHeight="1">
      <c r="A58" s="1" t="s">
        <v>247</v>
      </c>
      <c r="B58" s="6" t="s">
        <v>218</v>
      </c>
      <c r="C58" s="98" t="s">
        <v>209</v>
      </c>
      <c r="D58" s="70">
        <v>15.164</v>
      </c>
      <c r="E58" s="70">
        <v>14.422</v>
      </c>
      <c r="F58" s="50">
        <f t="shared" si="0"/>
        <v>105.14491748717236</v>
      </c>
      <c r="G58" s="61"/>
      <c r="H58" s="61"/>
    </row>
    <row r="59" spans="1:7" ht="13.5" customHeight="1">
      <c r="A59" s="1" t="s">
        <v>248</v>
      </c>
      <c r="B59" s="6" t="s">
        <v>219</v>
      </c>
      <c r="C59" s="98" t="s">
        <v>211</v>
      </c>
      <c r="D59" s="103">
        <v>1.864</v>
      </c>
      <c r="E59" s="103">
        <v>0.155</v>
      </c>
      <c r="F59" s="50" t="s">
        <v>305</v>
      </c>
      <c r="G59" s="87">
        <f>D59/E59*100</f>
        <v>1202.5806451612905</v>
      </c>
    </row>
    <row r="60" spans="1:6" ht="39" customHeight="1">
      <c r="A60" s="1" t="s">
        <v>249</v>
      </c>
      <c r="B60" s="6" t="s">
        <v>220</v>
      </c>
      <c r="C60" s="101" t="s">
        <v>26</v>
      </c>
      <c r="D60" s="81">
        <v>0</v>
      </c>
      <c r="E60" s="81">
        <v>0</v>
      </c>
      <c r="F60" s="50"/>
    </row>
    <row r="61" spans="1:7" ht="37.5" customHeight="1">
      <c r="A61" s="1" t="s">
        <v>250</v>
      </c>
      <c r="B61" s="63" t="s">
        <v>221</v>
      </c>
      <c r="C61" s="104" t="s">
        <v>222</v>
      </c>
      <c r="D61" s="70">
        <v>0.6</v>
      </c>
      <c r="E61" s="70">
        <v>0.5</v>
      </c>
      <c r="F61" s="50">
        <f>D61/E61*100</f>
        <v>120</v>
      </c>
      <c r="G61" s="85"/>
    </row>
    <row r="62" spans="1:6" ht="13.5" customHeight="1">
      <c r="A62" s="1" t="s">
        <v>251</v>
      </c>
      <c r="B62" s="6" t="s">
        <v>223</v>
      </c>
      <c r="C62" s="98" t="s">
        <v>224</v>
      </c>
      <c r="D62" s="105">
        <v>147.429</v>
      </c>
      <c r="E62" s="106">
        <v>140.441</v>
      </c>
      <c r="F62" s="50">
        <f>D62/E62*100</f>
        <v>104.975754943357</v>
      </c>
    </row>
    <row r="63" spans="1:7" ht="18" customHeight="1">
      <c r="A63" s="1" t="s">
        <v>252</v>
      </c>
      <c r="B63" s="63" t="s">
        <v>273</v>
      </c>
      <c r="C63" s="104" t="s">
        <v>71</v>
      </c>
      <c r="D63" s="70">
        <v>15423.808</v>
      </c>
      <c r="E63" s="70">
        <v>8754.9</v>
      </c>
      <c r="F63" s="50">
        <f>D63/E63*100</f>
        <v>176.17343430536044</v>
      </c>
      <c r="G63" s="85"/>
    </row>
    <row r="64" spans="1:7" ht="14.25" customHeight="1">
      <c r="A64" s="1" t="s">
        <v>253</v>
      </c>
      <c r="B64" s="63" t="s">
        <v>269</v>
      </c>
      <c r="C64" s="104" t="s">
        <v>71</v>
      </c>
      <c r="D64" s="70">
        <v>1162.771</v>
      </c>
      <c r="E64" s="70">
        <v>572.3</v>
      </c>
      <c r="F64" s="50" t="s">
        <v>299</v>
      </c>
      <c r="G64" s="85">
        <f>D64/E64*100</f>
        <v>203.1750829984274</v>
      </c>
    </row>
    <row r="65" spans="1:6" ht="40.5" customHeight="1">
      <c r="A65" s="1" t="s">
        <v>254</v>
      </c>
      <c r="B65" s="63" t="s">
        <v>274</v>
      </c>
      <c r="C65" s="104" t="s">
        <v>71</v>
      </c>
      <c r="D65" s="70">
        <v>11.98</v>
      </c>
      <c r="E65" s="70">
        <v>9.91</v>
      </c>
      <c r="F65" s="50">
        <f>D65/E65*100</f>
        <v>120.88799192734612</v>
      </c>
    </row>
    <row r="66" spans="1:6" ht="15" customHeight="1">
      <c r="A66" s="1" t="s">
        <v>255</v>
      </c>
      <c r="B66" s="63" t="s">
        <v>275</v>
      </c>
      <c r="C66" s="104" t="s">
        <v>71</v>
      </c>
      <c r="D66" s="70">
        <v>12.1</v>
      </c>
      <c r="E66" s="70">
        <v>23.9</v>
      </c>
      <c r="F66" s="50">
        <f>D66/E66*100</f>
        <v>50.627615062761514</v>
      </c>
    </row>
    <row r="67" spans="1:6" ht="31.5" customHeight="1">
      <c r="A67" s="1" t="s">
        <v>256</v>
      </c>
      <c r="B67" s="63" t="s">
        <v>225</v>
      </c>
      <c r="C67" s="101" t="s">
        <v>71</v>
      </c>
      <c r="D67" s="70">
        <v>435.1</v>
      </c>
      <c r="E67" s="70">
        <v>483.1</v>
      </c>
      <c r="F67" s="50">
        <f>D67/E67*100</f>
        <v>90.06416890912855</v>
      </c>
    </row>
    <row r="68" spans="1:8" ht="24.75" customHeight="1">
      <c r="A68" s="1" t="s">
        <v>257</v>
      </c>
      <c r="B68" s="63" t="s">
        <v>226</v>
      </c>
      <c r="C68" s="101" t="s">
        <v>71</v>
      </c>
      <c r="D68" s="70">
        <v>108.4</v>
      </c>
      <c r="E68" s="70">
        <v>124.6</v>
      </c>
      <c r="F68" s="50">
        <f>D68/E68*100</f>
        <v>86.9983948635634</v>
      </c>
      <c r="G68" s="61"/>
      <c r="H68" s="61"/>
    </row>
    <row r="69" spans="1:6" ht="15" customHeight="1">
      <c r="A69" s="1" t="s">
        <v>258</v>
      </c>
      <c r="B69" s="63" t="s">
        <v>227</v>
      </c>
      <c r="C69" s="101" t="s">
        <v>71</v>
      </c>
      <c r="D69" s="70">
        <v>657</v>
      </c>
      <c r="E69" s="70">
        <v>568.3</v>
      </c>
      <c r="F69" s="50">
        <f>D69/E69*100</f>
        <v>115.60795354566251</v>
      </c>
    </row>
    <row r="70" spans="1:6" ht="15" customHeight="1">
      <c r="A70" s="1" t="s">
        <v>259</v>
      </c>
      <c r="B70" s="63" t="s">
        <v>276</v>
      </c>
      <c r="C70" s="101" t="s">
        <v>71</v>
      </c>
      <c r="D70" s="70">
        <v>243</v>
      </c>
      <c r="E70" s="70">
        <v>225.5</v>
      </c>
      <c r="F70" s="50"/>
    </row>
    <row r="71" spans="1:6" ht="15" customHeight="1">
      <c r="A71" s="1" t="s">
        <v>260</v>
      </c>
      <c r="B71" s="63" t="s">
        <v>282</v>
      </c>
      <c r="C71" s="101" t="s">
        <v>71</v>
      </c>
      <c r="D71" s="70">
        <v>91.4</v>
      </c>
      <c r="E71" s="70">
        <v>115</v>
      </c>
      <c r="F71" s="50">
        <f aca="true" t="shared" si="1" ref="F71:F76">D71/E71*100</f>
        <v>79.47826086956522</v>
      </c>
    </row>
    <row r="72" spans="1:6" ht="27.75" customHeight="1">
      <c r="A72" s="1" t="s">
        <v>261</v>
      </c>
      <c r="B72" s="63" t="s">
        <v>283</v>
      </c>
      <c r="C72" s="101" t="s">
        <v>71</v>
      </c>
      <c r="D72" s="70">
        <v>1.88</v>
      </c>
      <c r="E72" s="70">
        <v>1.34</v>
      </c>
      <c r="F72" s="50">
        <f t="shared" si="1"/>
        <v>140.29850746268656</v>
      </c>
    </row>
    <row r="73" spans="1:6" ht="15.75" customHeight="1">
      <c r="A73" s="1" t="s">
        <v>262</v>
      </c>
      <c r="B73" s="63" t="s">
        <v>228</v>
      </c>
      <c r="C73" s="101" t="s">
        <v>71</v>
      </c>
      <c r="D73" s="70">
        <v>12006</v>
      </c>
      <c r="E73" s="70">
        <v>11613</v>
      </c>
      <c r="F73" s="50">
        <f t="shared" si="1"/>
        <v>103.38413846551279</v>
      </c>
    </row>
    <row r="74" spans="1:6" ht="16.5" customHeight="1">
      <c r="A74" s="1" t="s">
        <v>263</v>
      </c>
      <c r="B74" s="63" t="s">
        <v>229</v>
      </c>
      <c r="C74" s="101" t="s">
        <v>71</v>
      </c>
      <c r="D74" s="70">
        <v>6636</v>
      </c>
      <c r="E74" s="70">
        <v>4516</v>
      </c>
      <c r="F74" s="50">
        <f t="shared" si="1"/>
        <v>146.94419840566871</v>
      </c>
    </row>
    <row r="75" spans="1:6" ht="15" customHeight="1">
      <c r="A75" s="1" t="s">
        <v>264</v>
      </c>
      <c r="B75" s="63" t="s">
        <v>277</v>
      </c>
      <c r="C75" s="101" t="s">
        <v>71</v>
      </c>
      <c r="D75" s="70">
        <v>16125</v>
      </c>
      <c r="E75" s="70">
        <v>10802</v>
      </c>
      <c r="F75" s="50">
        <f t="shared" si="1"/>
        <v>149.27791149787078</v>
      </c>
    </row>
    <row r="76" spans="1:6" ht="28.5" customHeight="1">
      <c r="A76" s="1" t="s">
        <v>265</v>
      </c>
      <c r="B76" s="63" t="s">
        <v>230</v>
      </c>
      <c r="C76" s="101" t="s">
        <v>71</v>
      </c>
      <c r="D76" s="70">
        <v>1996</v>
      </c>
      <c r="E76" s="70">
        <v>1844</v>
      </c>
      <c r="F76" s="50">
        <f t="shared" si="1"/>
        <v>108.24295010845988</v>
      </c>
    </row>
    <row r="77" spans="1:6" ht="27" customHeight="1">
      <c r="A77" s="1" t="s">
        <v>270</v>
      </c>
      <c r="B77" s="63" t="s">
        <v>231</v>
      </c>
      <c r="C77" s="101" t="s">
        <v>71</v>
      </c>
      <c r="D77" s="70"/>
      <c r="E77" s="70"/>
      <c r="F77" s="50"/>
    </row>
    <row r="78" spans="1:6" ht="17.25" customHeight="1">
      <c r="A78" s="1" t="s">
        <v>271</v>
      </c>
      <c r="B78" s="63" t="s">
        <v>284</v>
      </c>
      <c r="C78" s="101" t="s">
        <v>71</v>
      </c>
      <c r="D78" s="70"/>
      <c r="E78" s="70"/>
      <c r="F78" s="50"/>
    </row>
    <row r="79" spans="1:6" ht="18.75" customHeight="1">
      <c r="A79" s="1" t="s">
        <v>272</v>
      </c>
      <c r="B79" s="63" t="s">
        <v>285</v>
      </c>
      <c r="C79" s="101" t="s">
        <v>71</v>
      </c>
      <c r="D79" s="70"/>
      <c r="E79" s="70"/>
      <c r="F79" s="50"/>
    </row>
    <row r="80" spans="1:6" ht="18.75" customHeight="1">
      <c r="A80" s="1" t="s">
        <v>278</v>
      </c>
      <c r="B80" s="63" t="s">
        <v>286</v>
      </c>
      <c r="C80" s="101" t="s">
        <v>71</v>
      </c>
      <c r="D80" s="70"/>
      <c r="E80" s="70"/>
      <c r="F80" s="50"/>
    </row>
    <row r="81" spans="1:6" ht="27.75" customHeight="1">
      <c r="A81" s="1" t="s">
        <v>288</v>
      </c>
      <c r="B81" s="63" t="s">
        <v>232</v>
      </c>
      <c r="C81" s="101" t="s">
        <v>71</v>
      </c>
      <c r="D81" s="107">
        <v>15749</v>
      </c>
      <c r="E81" s="107">
        <v>11827</v>
      </c>
      <c r="F81" s="50">
        <f>D81/E81*100</f>
        <v>133.16141033229053</v>
      </c>
    </row>
    <row r="82" spans="1:6" ht="12.75">
      <c r="A82" s="1"/>
      <c r="B82" s="53" t="s">
        <v>11</v>
      </c>
      <c r="C82" s="52"/>
      <c r="D82" s="70"/>
      <c r="E82" s="70"/>
      <c r="F82" s="88"/>
    </row>
    <row r="83" spans="1:6" ht="12.75" customHeight="1">
      <c r="A83" s="1" t="s">
        <v>87</v>
      </c>
      <c r="B83" s="51" t="s">
        <v>57</v>
      </c>
      <c r="C83" s="71" t="s">
        <v>43</v>
      </c>
      <c r="D83" s="81">
        <v>76</v>
      </c>
      <c r="E83" s="82">
        <v>79</v>
      </c>
      <c r="F83" s="50">
        <f>D83/E83*100</f>
        <v>96.20253164556962</v>
      </c>
    </row>
    <row r="84" spans="1:6" ht="12.75" customHeight="1">
      <c r="A84" s="1" t="s">
        <v>88</v>
      </c>
      <c r="B84" s="51" t="s">
        <v>58</v>
      </c>
      <c r="C84" s="71" t="s">
        <v>43</v>
      </c>
      <c r="D84" s="81">
        <v>199</v>
      </c>
      <c r="E84" s="82">
        <v>212</v>
      </c>
      <c r="F84" s="50">
        <f aca="true" t="shared" si="2" ref="F84:F95">D84/E84*100</f>
        <v>93.86792452830188</v>
      </c>
    </row>
    <row r="85" spans="1:6" ht="12.75" customHeight="1">
      <c r="A85" s="1" t="s">
        <v>89</v>
      </c>
      <c r="B85" s="51" t="s">
        <v>70</v>
      </c>
      <c r="C85" s="71" t="s">
        <v>43</v>
      </c>
      <c r="D85" s="81">
        <v>13256</v>
      </c>
      <c r="E85" s="81">
        <v>13256</v>
      </c>
      <c r="F85" s="50">
        <f t="shared" si="2"/>
        <v>100</v>
      </c>
    </row>
    <row r="86" spans="1:6" ht="39">
      <c r="A86" s="1" t="s">
        <v>90</v>
      </c>
      <c r="B86" s="6" t="s">
        <v>134</v>
      </c>
      <c r="C86" s="72" t="s">
        <v>6</v>
      </c>
      <c r="D86" s="70">
        <v>2591824.8</v>
      </c>
      <c r="E86" s="70">
        <v>1656500</v>
      </c>
      <c r="F86" s="50">
        <f t="shared" si="2"/>
        <v>156.46391789918502</v>
      </c>
    </row>
    <row r="87" spans="1:6" ht="12.75" customHeight="1">
      <c r="A87" s="1" t="s">
        <v>91</v>
      </c>
      <c r="B87" s="6" t="s">
        <v>289</v>
      </c>
      <c r="C87" s="72" t="s">
        <v>13</v>
      </c>
      <c r="D87" s="76">
        <v>102.2</v>
      </c>
      <c r="E87" s="76">
        <v>100.2</v>
      </c>
      <c r="F87" s="50">
        <f t="shared" si="2"/>
        <v>101.99600798403195</v>
      </c>
    </row>
    <row r="88" spans="1:6" ht="12.75">
      <c r="A88" s="1"/>
      <c r="B88" s="73" t="s">
        <v>14</v>
      </c>
      <c r="C88" s="72"/>
      <c r="D88" s="70"/>
      <c r="E88" s="70"/>
      <c r="F88" s="50"/>
    </row>
    <row r="89" spans="1:6" ht="12.75">
      <c r="A89" s="1"/>
      <c r="B89" s="54" t="s">
        <v>68</v>
      </c>
      <c r="C89" s="72" t="s">
        <v>13</v>
      </c>
      <c r="D89" s="89">
        <v>68.6</v>
      </c>
      <c r="E89" s="89">
        <v>66</v>
      </c>
      <c r="F89" s="50">
        <f t="shared" si="2"/>
        <v>103.93939393939394</v>
      </c>
    </row>
    <row r="90" spans="1:6" ht="12.75">
      <c r="A90" s="1"/>
      <c r="B90" s="54" t="s">
        <v>22</v>
      </c>
      <c r="C90" s="72" t="s">
        <v>13</v>
      </c>
      <c r="D90" s="76">
        <v>9.3</v>
      </c>
      <c r="E90" s="76">
        <v>10.1</v>
      </c>
      <c r="F90" s="50">
        <f t="shared" si="2"/>
        <v>92.0792079207921</v>
      </c>
    </row>
    <row r="91" spans="1:6" ht="12.75">
      <c r="A91" s="1"/>
      <c r="B91" s="54" t="s">
        <v>23</v>
      </c>
      <c r="C91" s="72" t="s">
        <v>13</v>
      </c>
      <c r="D91" s="76">
        <v>8.5</v>
      </c>
      <c r="E91" s="76">
        <v>7.79</v>
      </c>
      <c r="F91" s="50">
        <f t="shared" si="2"/>
        <v>109.11424903722721</v>
      </c>
    </row>
    <row r="92" spans="1:6" ht="12.75">
      <c r="A92" s="1"/>
      <c r="B92" s="54" t="s">
        <v>15</v>
      </c>
      <c r="C92" s="72" t="s">
        <v>13</v>
      </c>
      <c r="D92" s="76">
        <v>5.5</v>
      </c>
      <c r="E92" s="76">
        <v>7</v>
      </c>
      <c r="F92" s="50">
        <f t="shared" si="2"/>
        <v>78.57142857142857</v>
      </c>
    </row>
    <row r="93" spans="1:6" ht="12.75">
      <c r="A93" s="1"/>
      <c r="B93" s="54" t="s">
        <v>290</v>
      </c>
      <c r="C93" s="72" t="s">
        <v>13</v>
      </c>
      <c r="D93" s="76">
        <v>0.7</v>
      </c>
      <c r="E93" s="76">
        <v>0.86</v>
      </c>
      <c r="F93" s="50">
        <f t="shared" si="2"/>
        <v>81.3953488372093</v>
      </c>
    </row>
    <row r="94" spans="1:6" ht="12.75">
      <c r="A94" s="1"/>
      <c r="B94" s="54" t="s">
        <v>291</v>
      </c>
      <c r="C94" s="72" t="s">
        <v>13</v>
      </c>
      <c r="D94" s="76"/>
      <c r="E94" s="76"/>
      <c r="F94" s="50"/>
    </row>
    <row r="95" spans="1:6" ht="12.75">
      <c r="A95" s="1"/>
      <c r="B95" s="54" t="s">
        <v>69</v>
      </c>
      <c r="C95" s="72" t="s">
        <v>13</v>
      </c>
      <c r="D95" s="76">
        <v>5.9</v>
      </c>
      <c r="E95" s="76">
        <v>4.3</v>
      </c>
      <c r="F95" s="50">
        <f t="shared" si="2"/>
        <v>137.2093023255814</v>
      </c>
    </row>
    <row r="96" spans="1:6" ht="25.5" customHeight="1">
      <c r="A96" s="1" t="s">
        <v>92</v>
      </c>
      <c r="B96" s="6" t="s">
        <v>292</v>
      </c>
      <c r="C96" s="71"/>
      <c r="D96" s="70"/>
      <c r="E96" s="75"/>
      <c r="F96" s="88"/>
    </row>
    <row r="97" spans="1:6" ht="12.75">
      <c r="A97" s="1"/>
      <c r="B97" s="54" t="s">
        <v>68</v>
      </c>
      <c r="C97" s="71" t="s">
        <v>71</v>
      </c>
      <c r="D97" s="76"/>
      <c r="E97" s="76"/>
      <c r="F97" s="88"/>
    </row>
    <row r="98" spans="1:6" ht="12.75">
      <c r="A98" s="1"/>
      <c r="B98" s="54" t="s">
        <v>128</v>
      </c>
      <c r="C98" s="71" t="s">
        <v>71</v>
      </c>
      <c r="D98" s="76"/>
      <c r="E98" s="76"/>
      <c r="F98" s="88"/>
    </row>
    <row r="99" spans="1:6" ht="12.75">
      <c r="A99" s="1"/>
      <c r="B99" s="54" t="s">
        <v>127</v>
      </c>
      <c r="C99" s="71" t="s">
        <v>71</v>
      </c>
      <c r="D99" s="76"/>
      <c r="E99" s="76"/>
      <c r="F99" s="88"/>
    </row>
    <row r="100" spans="1:6" ht="12.75">
      <c r="A100" s="1"/>
      <c r="B100" s="54" t="s">
        <v>15</v>
      </c>
      <c r="C100" s="71" t="s">
        <v>71</v>
      </c>
      <c r="D100" s="76"/>
      <c r="E100" s="76"/>
      <c r="F100" s="88"/>
    </row>
    <row r="101" spans="1:6" ht="12.75">
      <c r="A101" s="1"/>
      <c r="B101" s="54" t="s">
        <v>16</v>
      </c>
      <c r="C101" s="71" t="s">
        <v>71</v>
      </c>
      <c r="D101" s="76"/>
      <c r="E101" s="76"/>
      <c r="F101" s="88"/>
    </row>
    <row r="102" spans="1:6" ht="12.75">
      <c r="A102" s="1"/>
      <c r="B102" s="54" t="s">
        <v>17</v>
      </c>
      <c r="C102" s="71" t="s">
        <v>71</v>
      </c>
      <c r="D102" s="76"/>
      <c r="E102" s="76"/>
      <c r="F102" s="88"/>
    </row>
    <row r="103" spans="1:6" ht="12.75">
      <c r="A103" s="1"/>
      <c r="B103" s="54" t="s">
        <v>18</v>
      </c>
      <c r="C103" s="71" t="s">
        <v>71</v>
      </c>
      <c r="D103" s="76"/>
      <c r="E103" s="76"/>
      <c r="F103" s="88"/>
    </row>
    <row r="104" spans="1:6" ht="12.75">
      <c r="A104" s="1"/>
      <c r="B104" s="54" t="s">
        <v>129</v>
      </c>
      <c r="C104" s="71" t="s">
        <v>71</v>
      </c>
      <c r="D104" s="76">
        <v>9195</v>
      </c>
      <c r="E104" s="76">
        <v>9133.7</v>
      </c>
      <c r="F104" s="88">
        <f>D104/E104*100</f>
        <v>100.67114093959731</v>
      </c>
    </row>
    <row r="105" spans="1:6" ht="12.75">
      <c r="A105" s="1"/>
      <c r="B105" s="54" t="s">
        <v>19</v>
      </c>
      <c r="C105" s="71" t="s">
        <v>71</v>
      </c>
      <c r="D105" s="76">
        <v>9231.9</v>
      </c>
      <c r="E105" s="76">
        <v>8485.4</v>
      </c>
      <c r="F105" s="88">
        <f>D105/E105*100</f>
        <v>108.79746387913356</v>
      </c>
    </row>
    <row r="106" spans="1:6" ht="12" customHeight="1">
      <c r="A106" s="1"/>
      <c r="B106" s="54" t="s">
        <v>279</v>
      </c>
      <c r="C106" s="71" t="s">
        <v>72</v>
      </c>
      <c r="D106" s="76">
        <v>254</v>
      </c>
      <c r="E106" s="76">
        <v>391</v>
      </c>
      <c r="F106" s="88">
        <f>D106/E106*100</f>
        <v>64.9616368286445</v>
      </c>
    </row>
    <row r="107" spans="1:6" ht="26.25">
      <c r="A107" s="1" t="s">
        <v>93</v>
      </c>
      <c r="B107" s="6" t="s">
        <v>293</v>
      </c>
      <c r="C107" s="71"/>
      <c r="D107" s="70"/>
      <c r="E107" s="75"/>
      <c r="F107" s="88"/>
    </row>
    <row r="108" spans="1:6" ht="12.75">
      <c r="A108" s="1"/>
      <c r="B108" s="54" t="s">
        <v>20</v>
      </c>
      <c r="C108" s="71" t="s">
        <v>21</v>
      </c>
      <c r="D108" s="76"/>
      <c r="E108" s="76"/>
      <c r="F108" s="88"/>
    </row>
    <row r="109" spans="1:6" ht="12.75">
      <c r="A109" s="1"/>
      <c r="B109" s="54" t="s">
        <v>22</v>
      </c>
      <c r="C109" s="71" t="s">
        <v>21</v>
      </c>
      <c r="D109" s="76"/>
      <c r="E109" s="76"/>
      <c r="F109" s="88"/>
    </row>
    <row r="110" spans="1:6" ht="12.75">
      <c r="A110" s="1"/>
      <c r="B110" s="54" t="s">
        <v>23</v>
      </c>
      <c r="C110" s="71" t="s">
        <v>21</v>
      </c>
      <c r="D110" s="76"/>
      <c r="E110" s="76"/>
      <c r="F110" s="88"/>
    </row>
    <row r="111" spans="1:6" ht="12.75">
      <c r="A111" s="1"/>
      <c r="B111" s="54" t="s">
        <v>15</v>
      </c>
      <c r="C111" s="71" t="s">
        <v>21</v>
      </c>
      <c r="D111" s="76"/>
      <c r="E111" s="76"/>
      <c r="F111" s="88"/>
    </row>
    <row r="112" spans="1:6" ht="12.75">
      <c r="A112" s="1"/>
      <c r="B112" s="54" t="s">
        <v>17</v>
      </c>
      <c r="C112" s="71" t="s">
        <v>21</v>
      </c>
      <c r="D112" s="76"/>
      <c r="E112" s="76"/>
      <c r="F112" s="88"/>
    </row>
    <row r="113" spans="1:6" ht="26.25">
      <c r="A113" s="1" t="s">
        <v>94</v>
      </c>
      <c r="B113" s="6" t="s">
        <v>294</v>
      </c>
      <c r="C113" s="71"/>
      <c r="D113" s="70"/>
      <c r="E113" s="70"/>
      <c r="F113" s="88"/>
    </row>
    <row r="114" spans="1:6" ht="12.75">
      <c r="A114" s="1"/>
      <c r="B114" s="54" t="s">
        <v>24</v>
      </c>
      <c r="C114" s="71" t="s">
        <v>25</v>
      </c>
      <c r="D114" s="86">
        <v>2572</v>
      </c>
      <c r="E114" s="86">
        <v>2327</v>
      </c>
      <c r="F114" s="88">
        <f>D114/E114*100</f>
        <v>110.52857756768371</v>
      </c>
    </row>
    <row r="115" spans="1:6" ht="12.75">
      <c r="A115" s="1"/>
      <c r="B115" s="54" t="s">
        <v>267</v>
      </c>
      <c r="C115" s="71" t="s">
        <v>26</v>
      </c>
      <c r="D115" s="76">
        <v>48</v>
      </c>
      <c r="E115" s="76">
        <v>57</v>
      </c>
      <c r="F115" s="88">
        <f aca="true" t="shared" si="3" ref="F115:F125">D115/E115*100</f>
        <v>84.21052631578947</v>
      </c>
    </row>
    <row r="116" spans="1:6" ht="26.25">
      <c r="A116" s="1"/>
      <c r="B116" s="54" t="s">
        <v>27</v>
      </c>
      <c r="C116" s="74" t="s">
        <v>28</v>
      </c>
      <c r="D116" s="86">
        <v>681</v>
      </c>
      <c r="E116" s="86">
        <v>681</v>
      </c>
      <c r="F116" s="88">
        <f t="shared" si="3"/>
        <v>100</v>
      </c>
    </row>
    <row r="117" spans="1:6" ht="26.25">
      <c r="A117" s="1"/>
      <c r="B117" s="54" t="s">
        <v>29</v>
      </c>
      <c r="C117" s="74" t="s">
        <v>28</v>
      </c>
      <c r="D117" s="86">
        <v>960</v>
      </c>
      <c r="E117" s="86">
        <v>960</v>
      </c>
      <c r="F117" s="88">
        <f t="shared" si="3"/>
        <v>100</v>
      </c>
    </row>
    <row r="118" spans="1:6" ht="26.25">
      <c r="A118" s="1" t="s">
        <v>287</v>
      </c>
      <c r="B118" s="6" t="s">
        <v>295</v>
      </c>
      <c r="C118" s="71"/>
      <c r="D118" s="70"/>
      <c r="E118" s="75"/>
      <c r="F118" s="88"/>
    </row>
    <row r="119" spans="1:6" ht="12.75" customHeight="1">
      <c r="A119" s="1"/>
      <c r="B119" s="54" t="s">
        <v>30</v>
      </c>
      <c r="C119" s="71" t="s">
        <v>73</v>
      </c>
      <c r="D119" s="86">
        <v>13013</v>
      </c>
      <c r="E119" s="86">
        <v>11057</v>
      </c>
      <c r="F119" s="88">
        <f t="shared" si="3"/>
        <v>117.6901510355431</v>
      </c>
    </row>
    <row r="120" spans="1:6" ht="13.5" customHeight="1">
      <c r="A120" s="1"/>
      <c r="B120" s="54" t="s">
        <v>31</v>
      </c>
      <c r="C120" s="71" t="s">
        <v>73</v>
      </c>
      <c r="D120" s="86">
        <v>73404</v>
      </c>
      <c r="E120" s="86">
        <v>68883</v>
      </c>
      <c r="F120" s="88">
        <f t="shared" si="3"/>
        <v>106.56330299202996</v>
      </c>
    </row>
    <row r="121" spans="1:6" ht="12" customHeight="1">
      <c r="A121" s="1"/>
      <c r="B121" s="54" t="s">
        <v>32</v>
      </c>
      <c r="C121" s="71" t="s">
        <v>73</v>
      </c>
      <c r="D121" s="86">
        <v>45</v>
      </c>
      <c r="E121" s="86">
        <v>9</v>
      </c>
      <c r="F121" s="88">
        <f t="shared" si="3"/>
        <v>500</v>
      </c>
    </row>
    <row r="122" spans="1:6" ht="12" customHeight="1">
      <c r="A122" s="1"/>
      <c r="B122" s="54" t="s">
        <v>33</v>
      </c>
      <c r="C122" s="71" t="s">
        <v>73</v>
      </c>
      <c r="D122" s="86">
        <v>563454</v>
      </c>
      <c r="E122" s="86">
        <v>495808</v>
      </c>
      <c r="F122" s="88">
        <f t="shared" si="3"/>
        <v>113.64358784045436</v>
      </c>
    </row>
    <row r="123" spans="1:6" ht="15.75" customHeight="1">
      <c r="A123" s="1"/>
      <c r="B123" s="53" t="s">
        <v>34</v>
      </c>
      <c r="C123" s="64"/>
      <c r="D123" s="70"/>
      <c r="E123" s="75"/>
      <c r="F123" s="65"/>
    </row>
    <row r="124" spans="1:6" ht="12.75">
      <c r="A124" s="69" t="s">
        <v>95</v>
      </c>
      <c r="B124" s="51" t="s">
        <v>59</v>
      </c>
      <c r="C124" s="52" t="s">
        <v>43</v>
      </c>
      <c r="D124" s="81">
        <v>46</v>
      </c>
      <c r="E124" s="82">
        <v>47</v>
      </c>
      <c r="F124" s="88">
        <f t="shared" si="3"/>
        <v>97.87234042553192</v>
      </c>
    </row>
    <row r="125" spans="1:6" ht="12.75">
      <c r="A125" s="1"/>
      <c r="B125" s="56" t="s">
        <v>100</v>
      </c>
      <c r="C125" s="52" t="s">
        <v>43</v>
      </c>
      <c r="D125" s="81">
        <v>3</v>
      </c>
      <c r="E125" s="82">
        <v>3</v>
      </c>
      <c r="F125" s="88">
        <f t="shared" si="3"/>
        <v>100</v>
      </c>
    </row>
    <row r="126" spans="1:8" ht="39">
      <c r="A126" s="1" t="s">
        <v>96</v>
      </c>
      <c r="B126" s="6" t="s">
        <v>132</v>
      </c>
      <c r="C126" s="52" t="s">
        <v>6</v>
      </c>
      <c r="D126" s="76">
        <v>1881503.7</v>
      </c>
      <c r="E126" s="76">
        <v>938999.2</v>
      </c>
      <c r="F126" s="108" t="s">
        <v>306</v>
      </c>
      <c r="G126" s="5">
        <v>108.4</v>
      </c>
      <c r="H126" s="85">
        <f>D126/E126*100</f>
        <v>200.37330170249348</v>
      </c>
    </row>
    <row r="127" spans="1:6" ht="26.25">
      <c r="A127" s="1"/>
      <c r="B127" s="54" t="s">
        <v>12</v>
      </c>
      <c r="C127" s="64" t="s">
        <v>4</v>
      </c>
      <c r="D127" s="76">
        <v>182.9</v>
      </c>
      <c r="E127" s="76">
        <v>103.7</v>
      </c>
      <c r="F127" s="83" t="s">
        <v>5</v>
      </c>
    </row>
    <row r="128" spans="1:6" ht="13.5" customHeight="1">
      <c r="A128" s="1" t="s">
        <v>97</v>
      </c>
      <c r="B128" s="6" t="s">
        <v>74</v>
      </c>
      <c r="C128" s="52" t="s">
        <v>8</v>
      </c>
      <c r="D128" s="109">
        <v>8.199</v>
      </c>
      <c r="E128" s="109">
        <v>9.885</v>
      </c>
      <c r="F128" s="88">
        <f aca="true" t="shared" si="4" ref="F128:F135">D128/E128*100</f>
        <v>82.94385432473445</v>
      </c>
    </row>
    <row r="129" spans="1:6" ht="12.75">
      <c r="A129" s="1"/>
      <c r="B129" s="56" t="s">
        <v>35</v>
      </c>
      <c r="C129" s="52" t="s">
        <v>8</v>
      </c>
      <c r="D129" s="109">
        <v>7.359</v>
      </c>
      <c r="E129" s="109">
        <v>9.885</v>
      </c>
      <c r="F129" s="88">
        <f t="shared" si="4"/>
        <v>74.44613050075873</v>
      </c>
    </row>
    <row r="130" spans="1:6" ht="15" customHeight="1">
      <c r="A130" s="1"/>
      <c r="B130" s="53" t="s">
        <v>186</v>
      </c>
      <c r="C130" s="52"/>
      <c r="D130" s="70"/>
      <c r="E130" s="75"/>
      <c r="F130" s="65"/>
    </row>
    <row r="131" spans="1:6" ht="12.75">
      <c r="A131" s="1" t="s">
        <v>98</v>
      </c>
      <c r="B131" s="51" t="s">
        <v>102</v>
      </c>
      <c r="C131" s="52" t="s">
        <v>43</v>
      </c>
      <c r="D131" s="81">
        <v>58</v>
      </c>
      <c r="E131" s="82">
        <v>57</v>
      </c>
      <c r="F131" s="88">
        <f t="shared" si="4"/>
        <v>101.75438596491229</v>
      </c>
    </row>
    <row r="132" spans="1:6" ht="12.75" customHeight="1">
      <c r="A132" s="1"/>
      <c r="B132" s="56" t="s">
        <v>103</v>
      </c>
      <c r="C132" s="52" t="s">
        <v>43</v>
      </c>
      <c r="D132" s="81">
        <v>4</v>
      </c>
      <c r="E132" s="82">
        <v>3</v>
      </c>
      <c r="F132" s="88">
        <f t="shared" si="4"/>
        <v>133.33333333333331</v>
      </c>
    </row>
    <row r="133" spans="1:6" ht="12.75">
      <c r="A133" s="1"/>
      <c r="B133" s="62" t="s">
        <v>104</v>
      </c>
      <c r="C133" s="52"/>
      <c r="D133" s="81"/>
      <c r="E133" s="82"/>
      <c r="F133" s="88"/>
    </row>
    <row r="134" spans="1:6" ht="12.75">
      <c r="A134" s="1"/>
      <c r="B134" s="56" t="s">
        <v>50</v>
      </c>
      <c r="C134" s="52" t="s">
        <v>43</v>
      </c>
      <c r="D134" s="81">
        <v>1</v>
      </c>
      <c r="E134" s="82">
        <v>1</v>
      </c>
      <c r="F134" s="88">
        <f t="shared" si="4"/>
        <v>100</v>
      </c>
    </row>
    <row r="135" spans="1:6" ht="12.75" customHeight="1">
      <c r="A135" s="1"/>
      <c r="B135" s="56" t="s">
        <v>49</v>
      </c>
      <c r="C135" s="52" t="s">
        <v>43</v>
      </c>
      <c r="D135" s="81">
        <v>1</v>
      </c>
      <c r="E135" s="82">
        <v>2</v>
      </c>
      <c r="F135" s="88">
        <f t="shared" si="4"/>
        <v>50</v>
      </c>
    </row>
    <row r="136" spans="1:6" ht="12.75">
      <c r="A136" s="1"/>
      <c r="B136" s="56" t="s">
        <v>51</v>
      </c>
      <c r="C136" s="52" t="s">
        <v>43</v>
      </c>
      <c r="D136" s="81"/>
      <c r="E136" s="82"/>
      <c r="F136" s="65"/>
    </row>
    <row r="137" spans="1:6" ht="12.75">
      <c r="A137" s="1"/>
      <c r="B137" s="56" t="s">
        <v>130</v>
      </c>
      <c r="C137" s="52" t="s">
        <v>43</v>
      </c>
      <c r="D137" s="81"/>
      <c r="E137" s="82"/>
      <c r="F137" s="65"/>
    </row>
    <row r="138" spans="1:6" ht="12.75">
      <c r="A138" s="1"/>
      <c r="B138" s="56" t="s">
        <v>131</v>
      </c>
      <c r="C138" s="52" t="s">
        <v>43</v>
      </c>
      <c r="D138" s="81"/>
      <c r="E138" s="82"/>
      <c r="F138" s="65"/>
    </row>
    <row r="139" spans="1:6" ht="12.75">
      <c r="A139" s="1"/>
      <c r="B139" s="56" t="s">
        <v>163</v>
      </c>
      <c r="C139" s="52" t="s">
        <v>43</v>
      </c>
      <c r="D139" s="81">
        <v>2</v>
      </c>
      <c r="E139" s="82"/>
      <c r="F139" s="55"/>
    </row>
    <row r="140" spans="1:6" ht="52.5">
      <c r="A140" s="1" t="s">
        <v>99</v>
      </c>
      <c r="B140" s="6" t="s">
        <v>164</v>
      </c>
      <c r="C140" s="52" t="s">
        <v>6</v>
      </c>
      <c r="D140" s="76">
        <v>150285.8</v>
      </c>
      <c r="E140" s="77">
        <v>115875.5</v>
      </c>
      <c r="F140" s="108">
        <f>D140/E140*100</f>
        <v>129.6959236421849</v>
      </c>
    </row>
    <row r="141" spans="1:6" ht="25.5" customHeight="1">
      <c r="A141" s="1" t="s">
        <v>101</v>
      </c>
      <c r="B141" s="6" t="s">
        <v>65</v>
      </c>
      <c r="C141" s="52" t="s">
        <v>10</v>
      </c>
      <c r="D141" s="76">
        <v>596.8</v>
      </c>
      <c r="E141" s="77">
        <v>729.8</v>
      </c>
      <c r="F141" s="108">
        <f>D141/E141*100</f>
        <v>81.77582899424499</v>
      </c>
    </row>
    <row r="142" spans="1:6" ht="12.75">
      <c r="A142" s="1"/>
      <c r="B142" s="56" t="s">
        <v>36</v>
      </c>
      <c r="C142" s="64" t="s">
        <v>10</v>
      </c>
      <c r="D142" s="76">
        <v>596.8</v>
      </c>
      <c r="E142" s="77">
        <v>729.8</v>
      </c>
      <c r="F142" s="108">
        <f>D142/E142*100</f>
        <v>81.77582899424499</v>
      </c>
    </row>
    <row r="143" spans="1:6" ht="12.75">
      <c r="A143" s="1" t="s">
        <v>105</v>
      </c>
      <c r="B143" s="6" t="s">
        <v>60</v>
      </c>
      <c r="C143" s="64" t="s">
        <v>37</v>
      </c>
      <c r="D143" s="70">
        <v>35146.3</v>
      </c>
      <c r="E143" s="75">
        <v>31345</v>
      </c>
      <c r="F143" s="108">
        <f>D143/E143*100</f>
        <v>112.12729302919126</v>
      </c>
    </row>
    <row r="144" spans="1:6" ht="12.75">
      <c r="A144" s="1"/>
      <c r="B144" s="56" t="s">
        <v>38</v>
      </c>
      <c r="C144" s="64" t="s">
        <v>37</v>
      </c>
      <c r="D144" s="70">
        <v>35146.3</v>
      </c>
      <c r="E144" s="75">
        <v>31345</v>
      </c>
      <c r="F144" s="108">
        <f>D144/E144*100</f>
        <v>112.12729302919126</v>
      </c>
    </row>
    <row r="145" spans="1:6" ht="12.75" customHeight="1">
      <c r="A145" s="1" t="s">
        <v>106</v>
      </c>
      <c r="B145" s="6" t="s">
        <v>66</v>
      </c>
      <c r="C145" s="52" t="s">
        <v>3</v>
      </c>
      <c r="D145" s="76"/>
      <c r="E145" s="77"/>
      <c r="F145" s="66"/>
    </row>
    <row r="146" spans="1:6" ht="12.75">
      <c r="A146" s="1"/>
      <c r="B146" s="56" t="s">
        <v>61</v>
      </c>
      <c r="C146" s="64" t="s">
        <v>3</v>
      </c>
      <c r="D146" s="76"/>
      <c r="E146" s="77"/>
      <c r="F146" s="66"/>
    </row>
    <row r="147" spans="1:6" ht="12.75">
      <c r="A147" s="1" t="s">
        <v>107</v>
      </c>
      <c r="B147" s="63" t="s">
        <v>39</v>
      </c>
      <c r="C147" s="64" t="s">
        <v>40</v>
      </c>
      <c r="D147" s="70"/>
      <c r="E147" s="75"/>
      <c r="F147" s="65"/>
    </row>
    <row r="148" spans="1:6" ht="12.75">
      <c r="A148" s="1"/>
      <c r="B148" s="56" t="s">
        <v>62</v>
      </c>
      <c r="C148" s="64" t="s">
        <v>40</v>
      </c>
      <c r="D148" s="76"/>
      <c r="E148" s="77"/>
      <c r="F148" s="66"/>
    </row>
    <row r="149" spans="1:6" ht="15" customHeight="1">
      <c r="A149" s="67"/>
      <c r="B149" s="56" t="s">
        <v>122</v>
      </c>
      <c r="C149" s="52" t="s">
        <v>46</v>
      </c>
      <c r="D149" s="76"/>
      <c r="E149" s="76"/>
      <c r="F149" s="66"/>
    </row>
    <row r="150" spans="1:6" ht="15" customHeight="1">
      <c r="A150" s="67"/>
      <c r="B150" s="53" t="s">
        <v>301</v>
      </c>
      <c r="C150" s="52"/>
      <c r="D150" s="76"/>
      <c r="E150" s="76"/>
      <c r="F150" s="66"/>
    </row>
    <row r="151" spans="1:6" ht="12.75" customHeight="1">
      <c r="A151" s="1" t="s">
        <v>108</v>
      </c>
      <c r="B151" s="51" t="s">
        <v>187</v>
      </c>
      <c r="C151" s="60" t="s">
        <v>43</v>
      </c>
      <c r="D151" s="86">
        <v>910</v>
      </c>
      <c r="E151" s="86">
        <v>869</v>
      </c>
      <c r="F151" s="55">
        <f>D151/E151*100</f>
        <v>104.7180667433832</v>
      </c>
    </row>
    <row r="152" spans="1:6" ht="12.75">
      <c r="A152" s="1"/>
      <c r="B152" s="56" t="s">
        <v>100</v>
      </c>
      <c r="C152" s="60" t="s">
        <v>43</v>
      </c>
      <c r="D152" s="86">
        <v>27</v>
      </c>
      <c r="E152" s="110">
        <v>26</v>
      </c>
      <c r="F152" s="55">
        <f>D152/E152*100</f>
        <v>103.84615384615385</v>
      </c>
    </row>
    <row r="153" spans="1:6" ht="26.25">
      <c r="A153" s="1" t="s">
        <v>109</v>
      </c>
      <c r="B153" s="6" t="s">
        <v>75</v>
      </c>
      <c r="C153" s="111" t="s">
        <v>6</v>
      </c>
      <c r="D153" s="76">
        <v>1850127</v>
      </c>
      <c r="E153" s="77">
        <v>1630330</v>
      </c>
      <c r="F153" s="55">
        <f>D153/E153*100</f>
        <v>113.48174909374175</v>
      </c>
    </row>
    <row r="154" spans="1:8" ht="26.25">
      <c r="A154" s="1"/>
      <c r="B154" s="54" t="s">
        <v>9</v>
      </c>
      <c r="C154" s="111" t="s">
        <v>4</v>
      </c>
      <c r="D154" s="76">
        <f>F153/(G154/100)</f>
        <v>110.91950844857955</v>
      </c>
      <c r="E154" s="76">
        <v>101.8</v>
      </c>
      <c r="F154" s="83" t="s">
        <v>5</v>
      </c>
      <c r="G154" s="5">
        <v>102.31</v>
      </c>
      <c r="H154" s="5" t="s">
        <v>281</v>
      </c>
    </row>
    <row r="155" spans="1:6" ht="15" customHeight="1">
      <c r="A155" s="1"/>
      <c r="B155" s="53" t="s">
        <v>47</v>
      </c>
      <c r="C155" s="52"/>
      <c r="D155" s="70"/>
      <c r="E155" s="76" t="s">
        <v>287</v>
      </c>
      <c r="F155" s="65"/>
    </row>
    <row r="156" spans="1:6" ht="12.75">
      <c r="A156" s="67" t="s">
        <v>110</v>
      </c>
      <c r="B156" s="6" t="s">
        <v>41</v>
      </c>
      <c r="C156" s="52" t="s">
        <v>26</v>
      </c>
      <c r="D156" s="76"/>
      <c r="E156" s="76"/>
      <c r="F156" s="66"/>
    </row>
    <row r="157" spans="1:6" ht="12.75">
      <c r="A157" s="67" t="s">
        <v>111</v>
      </c>
      <c r="B157" s="6" t="s">
        <v>42</v>
      </c>
      <c r="C157" s="52" t="s">
        <v>43</v>
      </c>
      <c r="D157" s="76"/>
      <c r="E157" s="70"/>
      <c r="F157" s="66"/>
    </row>
    <row r="158" spans="1:6" ht="12.75">
      <c r="A158" s="67" t="s">
        <v>112</v>
      </c>
      <c r="B158" s="6" t="s">
        <v>44</v>
      </c>
      <c r="C158" s="52" t="s">
        <v>4</v>
      </c>
      <c r="D158" s="76"/>
      <c r="E158" s="70"/>
      <c r="F158" s="66"/>
    </row>
    <row r="159" spans="1:6" ht="38.25" customHeight="1">
      <c r="A159" s="67" t="s">
        <v>113</v>
      </c>
      <c r="B159" s="51" t="s">
        <v>182</v>
      </c>
      <c r="C159" s="64" t="s">
        <v>6</v>
      </c>
      <c r="D159" s="76"/>
      <c r="E159" s="70"/>
      <c r="F159" s="66"/>
    </row>
    <row r="160" spans="1:6" ht="12.75">
      <c r="A160" s="67"/>
      <c r="B160" s="62" t="s">
        <v>123</v>
      </c>
      <c r="C160" s="64"/>
      <c r="D160" s="76"/>
      <c r="E160" s="70"/>
      <c r="F160" s="66"/>
    </row>
    <row r="161" spans="1:6" ht="26.25">
      <c r="A161" s="67"/>
      <c r="B161" s="54" t="s">
        <v>165</v>
      </c>
      <c r="C161" s="64" t="s">
        <v>6</v>
      </c>
      <c r="D161" s="76"/>
      <c r="E161" s="70"/>
      <c r="F161" s="66"/>
    </row>
    <row r="162" spans="1:6" ht="26.25">
      <c r="A162" s="67"/>
      <c r="B162" s="54" t="s">
        <v>167</v>
      </c>
      <c r="C162" s="64" t="s">
        <v>6</v>
      </c>
      <c r="D162" s="76"/>
      <c r="E162" s="76"/>
      <c r="F162" s="66"/>
    </row>
    <row r="163" spans="1:6" ht="12.75">
      <c r="A163" s="67"/>
      <c r="B163" s="54" t="s">
        <v>166</v>
      </c>
      <c r="C163" s="64" t="s">
        <v>6</v>
      </c>
      <c r="D163" s="76"/>
      <c r="E163" s="76"/>
      <c r="F163" s="66"/>
    </row>
    <row r="164" spans="1:6" ht="12.75">
      <c r="A164" s="67" t="s">
        <v>114</v>
      </c>
      <c r="B164" s="51" t="s">
        <v>45</v>
      </c>
      <c r="C164" s="52" t="s">
        <v>46</v>
      </c>
      <c r="D164" s="76"/>
      <c r="E164" s="70"/>
      <c r="F164" s="66"/>
    </row>
    <row r="165" spans="1:6" ht="12.75">
      <c r="A165" s="67"/>
      <c r="B165" s="56" t="s">
        <v>122</v>
      </c>
      <c r="C165" s="52" t="s">
        <v>46</v>
      </c>
      <c r="D165" s="76"/>
      <c r="E165" s="76"/>
      <c r="F165" s="66"/>
    </row>
    <row r="166" spans="1:6" ht="15" customHeight="1">
      <c r="A166" s="1"/>
      <c r="B166" s="53" t="s">
        <v>179</v>
      </c>
      <c r="C166" s="52"/>
      <c r="D166" s="76"/>
      <c r="E166" s="77"/>
      <c r="F166" s="83"/>
    </row>
    <row r="167" spans="1:8" ht="26.25">
      <c r="A167" s="1" t="s">
        <v>115</v>
      </c>
      <c r="B167" s="51" t="s">
        <v>307</v>
      </c>
      <c r="C167" s="52" t="s">
        <v>6</v>
      </c>
      <c r="D167" s="76">
        <v>2570528</v>
      </c>
      <c r="E167" s="76">
        <v>2260928</v>
      </c>
      <c r="F167" s="55">
        <f>D167/E167*100</f>
        <v>113.6934922297393</v>
      </c>
      <c r="G167" s="5">
        <v>116.3</v>
      </c>
      <c r="H167" s="5" t="s">
        <v>297</v>
      </c>
    </row>
    <row r="168" spans="1:6" ht="26.25">
      <c r="A168" s="1"/>
      <c r="B168" s="54" t="s">
        <v>12</v>
      </c>
      <c r="C168" s="64" t="s">
        <v>4</v>
      </c>
      <c r="D168" s="76">
        <v>98.4359240084323</v>
      </c>
      <c r="E168" s="77">
        <v>135</v>
      </c>
      <c r="F168" s="83" t="s">
        <v>5</v>
      </c>
    </row>
    <row r="169" spans="1:6" ht="12.75">
      <c r="A169" s="1"/>
      <c r="B169" s="52" t="s">
        <v>123</v>
      </c>
      <c r="C169" s="64"/>
      <c r="D169" s="76"/>
      <c r="E169" s="77"/>
      <c r="F169" s="83"/>
    </row>
    <row r="170" spans="1:6" ht="26.25">
      <c r="A170" s="1"/>
      <c r="B170" s="112" t="s">
        <v>168</v>
      </c>
      <c r="C170" s="52" t="s">
        <v>6</v>
      </c>
      <c r="D170" s="76">
        <v>796517</v>
      </c>
      <c r="E170" s="76">
        <v>1001572</v>
      </c>
      <c r="F170" s="55">
        <f>D170/E170*100</f>
        <v>79.52668405266921</v>
      </c>
    </row>
    <row r="171" spans="1:6" ht="12.75">
      <c r="A171" s="1"/>
      <c r="B171" s="112" t="s">
        <v>124</v>
      </c>
      <c r="C171" s="52" t="s">
        <v>6</v>
      </c>
      <c r="D171" s="76"/>
      <c r="E171" s="76" t="s">
        <v>287</v>
      </c>
      <c r="F171" s="55"/>
    </row>
    <row r="172" spans="1:6" ht="12.75">
      <c r="A172" s="1"/>
      <c r="B172" s="112" t="s">
        <v>125</v>
      </c>
      <c r="C172" s="52" t="s">
        <v>6</v>
      </c>
      <c r="D172" s="76">
        <v>848953</v>
      </c>
      <c r="E172" s="76">
        <v>522033</v>
      </c>
      <c r="F172" s="55">
        <f aca="true" t="shared" si="5" ref="F172:F184">D172/E172*100</f>
        <v>162.6243934770407</v>
      </c>
    </row>
    <row r="173" spans="1:6" ht="26.25">
      <c r="A173" s="1"/>
      <c r="B173" s="54" t="s">
        <v>169</v>
      </c>
      <c r="C173" s="60" t="s">
        <v>6</v>
      </c>
      <c r="D173" s="113">
        <v>44243</v>
      </c>
      <c r="E173" s="70">
        <v>29380</v>
      </c>
      <c r="F173" s="55">
        <f t="shared" si="5"/>
        <v>150.58883594281824</v>
      </c>
    </row>
    <row r="174" spans="1:7" ht="26.25" customHeight="1">
      <c r="A174" s="1"/>
      <c r="B174" s="54" t="s">
        <v>170</v>
      </c>
      <c r="C174" s="60" t="s">
        <v>6</v>
      </c>
      <c r="D174" s="113">
        <v>13800</v>
      </c>
      <c r="E174" s="70">
        <v>5939</v>
      </c>
      <c r="F174" s="108" t="s">
        <v>300</v>
      </c>
      <c r="G174" s="85">
        <f>D174/E174*100</f>
        <v>232.36235056406804</v>
      </c>
    </row>
    <row r="175" spans="1:6" ht="12.75">
      <c r="A175" s="1"/>
      <c r="B175" s="54" t="s">
        <v>126</v>
      </c>
      <c r="C175" s="52" t="s">
        <v>6</v>
      </c>
      <c r="D175" s="113">
        <v>60770</v>
      </c>
      <c r="E175" s="70">
        <v>103309</v>
      </c>
      <c r="F175" s="55">
        <f t="shared" si="5"/>
        <v>58.82352941176471</v>
      </c>
    </row>
    <row r="176" spans="1:6" ht="26.25">
      <c r="A176" s="1"/>
      <c r="B176" s="54" t="s">
        <v>171</v>
      </c>
      <c r="C176" s="52" t="s">
        <v>6</v>
      </c>
      <c r="D176" s="113">
        <v>39729</v>
      </c>
      <c r="E176" s="70">
        <v>38765</v>
      </c>
      <c r="F176" s="55">
        <f t="shared" si="5"/>
        <v>102.48677931123436</v>
      </c>
    </row>
    <row r="177" spans="1:6" ht="12.75">
      <c r="A177" s="1"/>
      <c r="B177" s="54" t="s">
        <v>172</v>
      </c>
      <c r="C177" s="52" t="s">
        <v>6</v>
      </c>
      <c r="D177" s="113">
        <v>1181</v>
      </c>
      <c r="E177" s="70">
        <v>4698</v>
      </c>
      <c r="F177" s="55">
        <f t="shared" si="5"/>
        <v>25.138356747552148</v>
      </c>
    </row>
    <row r="178" spans="1:6" ht="12.75" customHeight="1">
      <c r="A178" s="84"/>
      <c r="B178" s="54" t="s">
        <v>173</v>
      </c>
      <c r="C178" s="52" t="s">
        <v>6</v>
      </c>
      <c r="D178" s="76"/>
      <c r="E178" s="76"/>
      <c r="F178" s="55"/>
    </row>
    <row r="179" spans="1:6" ht="12.75" customHeight="1">
      <c r="A179" s="1"/>
      <c r="B179" s="54" t="s">
        <v>174</v>
      </c>
      <c r="C179" s="52" t="s">
        <v>6</v>
      </c>
      <c r="D179" s="76">
        <v>624</v>
      </c>
      <c r="E179" s="76">
        <v>7062</v>
      </c>
      <c r="F179" s="55">
        <f t="shared" si="5"/>
        <v>8.836023789294817</v>
      </c>
    </row>
    <row r="180" spans="1:6" ht="12.75">
      <c r="A180" s="1"/>
      <c r="B180" s="54" t="s">
        <v>175</v>
      </c>
      <c r="C180" s="52" t="s">
        <v>6</v>
      </c>
      <c r="D180" s="113">
        <v>5524</v>
      </c>
      <c r="E180" s="70">
        <v>5071</v>
      </c>
      <c r="F180" s="55">
        <f t="shared" si="5"/>
        <v>108.93314928022086</v>
      </c>
    </row>
    <row r="181" spans="1:6" ht="15" customHeight="1">
      <c r="A181" s="1"/>
      <c r="B181" s="53" t="s">
        <v>303</v>
      </c>
      <c r="C181" s="52"/>
      <c r="D181" s="70"/>
      <c r="E181" s="75"/>
      <c r="F181" s="55"/>
    </row>
    <row r="182" spans="1:8" ht="26.25">
      <c r="A182" s="1" t="s">
        <v>116</v>
      </c>
      <c r="B182" s="114" t="s">
        <v>176</v>
      </c>
      <c r="C182" s="64" t="s">
        <v>6</v>
      </c>
      <c r="D182" s="113">
        <v>923002</v>
      </c>
      <c r="E182" s="70">
        <v>808435</v>
      </c>
      <c r="F182" s="55">
        <f t="shared" si="5"/>
        <v>114.17145472425119</v>
      </c>
      <c r="G182" s="79"/>
      <c r="H182" s="80"/>
    </row>
    <row r="183" spans="1:6" ht="12.75">
      <c r="A183" s="1" t="s">
        <v>117</v>
      </c>
      <c r="B183" s="51" t="s">
        <v>76</v>
      </c>
      <c r="C183" s="52" t="s">
        <v>6</v>
      </c>
      <c r="D183" s="113">
        <v>965373</v>
      </c>
      <c r="E183" s="70">
        <v>853735</v>
      </c>
      <c r="F183" s="55">
        <f t="shared" si="5"/>
        <v>113.07642301182452</v>
      </c>
    </row>
    <row r="184" spans="1:6" ht="12.75">
      <c r="A184" s="1" t="s">
        <v>118</v>
      </c>
      <c r="B184" s="6" t="s">
        <v>77</v>
      </c>
      <c r="C184" s="52" t="s">
        <v>6</v>
      </c>
      <c r="D184" s="113">
        <v>42371</v>
      </c>
      <c r="E184" s="70">
        <v>45300</v>
      </c>
      <c r="F184" s="55">
        <f t="shared" si="5"/>
        <v>93.53421633554085</v>
      </c>
    </row>
    <row r="185" spans="1:6" ht="12.75">
      <c r="A185" s="1" t="s">
        <v>119</v>
      </c>
      <c r="B185" s="6" t="s">
        <v>78</v>
      </c>
      <c r="C185" s="52" t="s">
        <v>4</v>
      </c>
      <c r="D185" s="76">
        <v>14.3</v>
      </c>
      <c r="E185" s="76">
        <v>24.1</v>
      </c>
      <c r="F185" s="50" t="s">
        <v>5</v>
      </c>
    </row>
    <row r="186" spans="1:6" ht="15" customHeight="1">
      <c r="A186" s="1"/>
      <c r="B186" s="53" t="s">
        <v>67</v>
      </c>
      <c r="C186" s="60"/>
      <c r="D186" s="78"/>
      <c r="E186" s="75"/>
      <c r="F186" s="65"/>
    </row>
    <row r="187" spans="1:6" ht="26.25">
      <c r="A187" s="1" t="s">
        <v>177</v>
      </c>
      <c r="B187" s="6" t="s">
        <v>309</v>
      </c>
      <c r="C187" s="111" t="s">
        <v>7</v>
      </c>
      <c r="D187" s="76">
        <v>43766.5</v>
      </c>
      <c r="E187" s="76">
        <v>35759.3</v>
      </c>
      <c r="F187" s="55">
        <f>D187/E187*100</f>
        <v>122.39193720235015</v>
      </c>
    </row>
    <row r="188" spans="1:6" ht="39">
      <c r="A188" s="1" t="s">
        <v>120</v>
      </c>
      <c r="B188" s="6" t="s">
        <v>304</v>
      </c>
      <c r="C188" s="60" t="s">
        <v>3</v>
      </c>
      <c r="D188" s="115">
        <v>0.319</v>
      </c>
      <c r="E188" s="116">
        <v>0.405</v>
      </c>
      <c r="F188" s="55">
        <f>D188/E188*100</f>
        <v>78.76543209876543</v>
      </c>
    </row>
    <row r="189" spans="1:6" ht="13.5" customHeight="1">
      <c r="A189" s="1" t="s">
        <v>121</v>
      </c>
      <c r="B189" s="6" t="s">
        <v>80</v>
      </c>
      <c r="C189" s="60" t="s">
        <v>4</v>
      </c>
      <c r="D189" s="115">
        <v>0.6</v>
      </c>
      <c r="E189" s="95">
        <v>0.7</v>
      </c>
      <c r="F189" s="108" t="s">
        <v>5</v>
      </c>
    </row>
    <row r="190" spans="1:6" s="19" customFormat="1" ht="39" customHeight="1">
      <c r="A190" s="122" t="s">
        <v>298</v>
      </c>
      <c r="B190" s="122"/>
      <c r="C190" s="122"/>
      <c r="D190" s="122"/>
      <c r="E190" s="122"/>
      <c r="F190" s="122"/>
    </row>
    <row r="191" spans="1:6" s="19" customFormat="1" ht="12.75" customHeight="1">
      <c r="A191" s="20"/>
      <c r="B191" s="21"/>
      <c r="C191" s="22"/>
      <c r="D191" s="23"/>
      <c r="E191" s="21"/>
      <c r="F191" s="21"/>
    </row>
    <row r="192" spans="1:6" s="19" customFormat="1" ht="26.25" customHeight="1">
      <c r="A192" s="121" t="s">
        <v>268</v>
      </c>
      <c r="B192" s="121"/>
      <c r="C192" s="22"/>
      <c r="D192" s="23"/>
      <c r="E192" s="120" t="s">
        <v>266</v>
      </c>
      <c r="F192" s="120"/>
    </row>
    <row r="193" spans="1:6" s="19" customFormat="1" ht="12.75">
      <c r="A193" s="20"/>
      <c r="B193" s="21"/>
      <c r="C193" s="22"/>
      <c r="D193" s="23"/>
      <c r="E193" s="21"/>
      <c r="F193" s="21"/>
    </row>
    <row r="194" spans="1:6" s="19" customFormat="1" ht="12.75">
      <c r="A194" s="20"/>
      <c r="B194" s="21"/>
      <c r="C194" s="22"/>
      <c r="D194" s="23"/>
      <c r="E194" s="21"/>
      <c r="F194" s="21"/>
    </row>
    <row r="195" spans="1:6" s="19" customFormat="1" ht="12.75">
      <c r="A195" s="20"/>
      <c r="B195" s="21"/>
      <c r="C195" s="22"/>
      <c r="D195" s="23"/>
      <c r="E195" s="21"/>
      <c r="F195" s="21"/>
    </row>
    <row r="196" spans="1:6" s="19" customFormat="1" ht="12.75">
      <c r="A196" s="20"/>
      <c r="B196" s="21"/>
      <c r="C196" s="22"/>
      <c r="D196" s="23"/>
      <c r="E196" s="21"/>
      <c r="F196" s="21"/>
    </row>
    <row r="197" spans="1:6" s="19" customFormat="1" ht="12.75">
      <c r="A197" s="20"/>
      <c r="B197" s="21"/>
      <c r="C197" s="22"/>
      <c r="D197" s="23"/>
      <c r="E197" s="21"/>
      <c r="F197" s="21"/>
    </row>
    <row r="198" spans="1:6" s="19" customFormat="1" ht="12.75">
      <c r="A198" s="20"/>
      <c r="B198" s="21"/>
      <c r="C198" s="22"/>
      <c r="D198" s="23"/>
      <c r="E198" s="21"/>
      <c r="F198" s="21"/>
    </row>
    <row r="199" spans="1:6" s="19" customFormat="1" ht="12.75">
      <c r="A199" s="20"/>
      <c r="B199" s="21"/>
      <c r="C199" s="22"/>
      <c r="D199" s="23"/>
      <c r="E199" s="21"/>
      <c r="F199" s="21"/>
    </row>
    <row r="200" spans="1:6" s="19" customFormat="1" ht="12.75">
      <c r="A200" s="20"/>
      <c r="B200" s="21"/>
      <c r="C200" s="22"/>
      <c r="D200" s="23"/>
      <c r="E200" s="21"/>
      <c r="F200" s="21"/>
    </row>
    <row r="201" spans="1:6" s="19" customFormat="1" ht="12.75">
      <c r="A201" s="20"/>
      <c r="B201" s="21"/>
      <c r="C201" s="22"/>
      <c r="D201" s="23"/>
      <c r="E201" s="21"/>
      <c r="F201" s="21"/>
    </row>
    <row r="202" spans="1:6" s="19" customFormat="1" ht="12.75">
      <c r="A202" s="20"/>
      <c r="B202" s="21"/>
      <c r="C202" s="22"/>
      <c r="D202" s="23"/>
      <c r="E202" s="21"/>
      <c r="F202" s="21"/>
    </row>
    <row r="203" spans="1:6" s="19" customFormat="1" ht="12.75">
      <c r="A203" s="20"/>
      <c r="B203" s="21"/>
      <c r="C203" s="22"/>
      <c r="D203" s="23"/>
      <c r="E203" s="21"/>
      <c r="F203" s="21"/>
    </row>
  </sheetData>
  <sheetProtection/>
  <mergeCells count="9">
    <mergeCell ref="E5:F5"/>
    <mergeCell ref="A6:F6"/>
    <mergeCell ref="A7:F7"/>
    <mergeCell ref="E192:F192"/>
    <mergeCell ref="A192:B192"/>
    <mergeCell ref="A190:F190"/>
    <mergeCell ref="A8:F8"/>
    <mergeCell ref="A9:F9"/>
    <mergeCell ref="A10:B10"/>
  </mergeCells>
  <printOptions horizontalCentered="1"/>
  <pageMargins left="0.3937007874015748" right="0.1968503937007874" top="0.5905511811023623" bottom="0.5118110236220472" header="0.5118110236220472" footer="0.31496062992125984"/>
  <pageSetup horizontalDpi="600" verticalDpi="600" orientation="portrait" paperSize="9" scale="97" r:id="rId1"/>
  <headerFooter alignWithMargins="0">
    <oddFooter>&amp;C&amp;8&amp;P</oddFooter>
  </headerFooter>
  <rowBreaks count="4" manualBreakCount="4">
    <brk id="46" max="255" man="1"/>
    <brk id="81" max="5" man="1"/>
    <brk id="127" max="5" man="1"/>
    <brk id="16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7">
      <selection activeCell="H16" sqref="H16"/>
    </sheetView>
  </sheetViews>
  <sheetFormatPr defaultColWidth="9.125" defaultRowHeight="12.75"/>
  <cols>
    <col min="1" max="1" width="5.375" style="8" customWidth="1"/>
    <col min="2" max="2" width="54.875" style="3" customWidth="1"/>
    <col min="3" max="3" width="9.625" style="25" customWidth="1"/>
    <col min="4" max="4" width="12.00390625" style="26" customWidth="1"/>
    <col min="5" max="5" width="11.50390625" style="3" customWidth="1"/>
    <col min="6" max="6" width="9.50390625" style="3" customWidth="1"/>
    <col min="7" max="7" width="23.50390625" style="5" customWidth="1"/>
    <col min="8" max="16384" width="9.125" style="5" customWidth="1"/>
  </cols>
  <sheetData>
    <row r="1" spans="1:7" ht="12.75" customHeight="1">
      <c r="A1" s="5"/>
      <c r="B1" s="7"/>
      <c r="C1" s="7"/>
      <c r="F1" s="7"/>
      <c r="G1" s="2" t="s">
        <v>188</v>
      </c>
    </row>
    <row r="2" spans="1:7" ht="12.75" customHeight="1">
      <c r="A2" s="5"/>
      <c r="B2" s="7"/>
      <c r="C2" s="7"/>
      <c r="F2" s="7"/>
      <c r="G2" s="2" t="s">
        <v>184</v>
      </c>
    </row>
    <row r="3" spans="1:7" ht="12.75" customHeight="1">
      <c r="A3" s="5"/>
      <c r="B3" s="7"/>
      <c r="C3" s="7"/>
      <c r="F3" s="7"/>
      <c r="G3" s="2" t="s">
        <v>185</v>
      </c>
    </row>
    <row r="4" spans="1:7" ht="15">
      <c r="A4" s="4"/>
      <c r="B4" s="4"/>
      <c r="C4" s="4"/>
      <c r="F4" s="4"/>
      <c r="G4" s="2" t="s">
        <v>183</v>
      </c>
    </row>
    <row r="5" spans="2:6" ht="8.25" customHeight="1">
      <c r="B5" s="9"/>
      <c r="C5" s="9"/>
      <c r="D5" s="9"/>
      <c r="E5" s="117"/>
      <c r="F5" s="117"/>
    </row>
    <row r="6" spans="1:7" ht="15.75" customHeight="1">
      <c r="A6" s="129" t="s">
        <v>189</v>
      </c>
      <c r="B6" s="129"/>
      <c r="C6" s="129"/>
      <c r="D6" s="129"/>
      <c r="E6" s="129"/>
      <c r="F6" s="129"/>
      <c r="G6" s="129"/>
    </row>
    <row r="7" spans="1:7" ht="14.25" customHeight="1">
      <c r="A7" s="119" t="s">
        <v>203</v>
      </c>
      <c r="B7" s="119"/>
      <c r="C7" s="119"/>
      <c r="D7" s="119"/>
      <c r="E7" s="119"/>
      <c r="F7" s="119"/>
      <c r="G7" s="119"/>
    </row>
    <row r="8" spans="1:7" ht="10.5" customHeight="1">
      <c r="A8" s="123" t="s">
        <v>190</v>
      </c>
      <c r="B8" s="123"/>
      <c r="C8" s="123"/>
      <c r="D8" s="123"/>
      <c r="E8" s="123"/>
      <c r="F8" s="123"/>
      <c r="G8" s="123"/>
    </row>
    <row r="9" spans="1:7" ht="14.25" customHeight="1">
      <c r="A9" s="119" t="s">
        <v>310</v>
      </c>
      <c r="B9" s="119"/>
      <c r="C9" s="119"/>
      <c r="D9" s="119"/>
      <c r="E9" s="119"/>
      <c r="F9" s="119"/>
      <c r="G9" s="119"/>
    </row>
    <row r="10" spans="1:7" ht="12" customHeight="1">
      <c r="A10" s="125" t="s">
        <v>191</v>
      </c>
      <c r="B10" s="125"/>
      <c r="C10" s="125"/>
      <c r="D10" s="125"/>
      <c r="E10" s="125"/>
      <c r="F10" s="125"/>
      <c r="G10" s="125"/>
    </row>
    <row r="11" spans="1:6" ht="12.75" customHeight="1" thickBot="1">
      <c r="A11" s="11"/>
      <c r="B11" s="12"/>
      <c r="C11" s="13"/>
      <c r="D11" s="10"/>
      <c r="E11" s="12"/>
      <c r="F11" s="12"/>
    </row>
    <row r="12" spans="1:7" ht="87" customHeight="1" thickBot="1">
      <c r="A12" s="14" t="s">
        <v>1</v>
      </c>
      <c r="B12" s="15" t="s">
        <v>2</v>
      </c>
      <c r="C12" s="15" t="s">
        <v>181</v>
      </c>
      <c r="D12" s="15" t="s">
        <v>135</v>
      </c>
      <c r="E12" s="15" t="s">
        <v>193</v>
      </c>
      <c r="F12" s="15" t="s">
        <v>195</v>
      </c>
      <c r="G12" s="15" t="s">
        <v>201</v>
      </c>
    </row>
    <row r="13" spans="1:6" s="18" customFormat="1" ht="12">
      <c r="A13" s="16"/>
      <c r="B13" s="17"/>
      <c r="C13" s="17"/>
      <c r="D13" s="17"/>
      <c r="E13" s="17"/>
      <c r="F13" s="17"/>
    </row>
    <row r="14" spans="1:7" s="18" customFormat="1" ht="15.75" customHeight="1">
      <c r="A14" s="27" t="s">
        <v>83</v>
      </c>
      <c r="B14" s="28" t="s">
        <v>192</v>
      </c>
      <c r="C14" s="29" t="s">
        <v>6</v>
      </c>
      <c r="D14" s="57">
        <f>SUM(D15:D20)</f>
        <v>13723633.3</v>
      </c>
      <c r="E14" s="57">
        <f>SUM(E15:E20)</f>
        <v>10225602.3</v>
      </c>
      <c r="F14" s="30">
        <f>D14/E14*100</f>
        <v>134.20855708421203</v>
      </c>
      <c r="G14" s="126"/>
    </row>
    <row r="15" spans="1:7" ht="35.25" customHeight="1">
      <c r="A15" s="31" t="s">
        <v>84</v>
      </c>
      <c r="B15" s="32" t="s">
        <v>196</v>
      </c>
      <c r="C15" s="33" t="s">
        <v>6</v>
      </c>
      <c r="D15" s="58">
        <f>'Приложение 1'!D17</f>
        <v>7249892.000000001</v>
      </c>
      <c r="E15" s="58">
        <f>'Приложение 1'!E17</f>
        <v>5883897.600000001</v>
      </c>
      <c r="F15" s="34">
        <f aca="true" t="shared" si="0" ref="F15:F20">D15/E15*100</f>
        <v>123.21580851441058</v>
      </c>
      <c r="G15" s="127"/>
    </row>
    <row r="16" spans="1:7" ht="34.5" customHeight="1">
      <c r="A16" s="31" t="s">
        <v>86</v>
      </c>
      <c r="B16" s="32" t="s">
        <v>197</v>
      </c>
      <c r="C16" s="33" t="s">
        <v>6</v>
      </c>
      <c r="D16" s="58">
        <f>'Приложение 1'!D86</f>
        <v>2591824.8</v>
      </c>
      <c r="E16" s="58">
        <f>'Приложение 1'!E86</f>
        <v>1656500</v>
      </c>
      <c r="F16" s="34">
        <f t="shared" si="0"/>
        <v>156.46391789918502</v>
      </c>
      <c r="G16" s="127"/>
    </row>
    <row r="17" spans="1:7" ht="30.75" customHeight="1">
      <c r="A17" s="31" t="s">
        <v>87</v>
      </c>
      <c r="B17" s="32" t="s">
        <v>198</v>
      </c>
      <c r="C17" s="35" t="s">
        <v>6</v>
      </c>
      <c r="D17" s="59">
        <f>'Приложение 1'!D126</f>
        <v>1881503.7</v>
      </c>
      <c r="E17" s="59">
        <f>'Приложение 1'!E126</f>
        <v>938999.2</v>
      </c>
      <c r="F17" s="34">
        <f t="shared" si="0"/>
        <v>200.37330170249348</v>
      </c>
      <c r="G17" s="127"/>
    </row>
    <row r="18" spans="1:7" ht="31.5" customHeight="1">
      <c r="A18" s="31" t="s">
        <v>88</v>
      </c>
      <c r="B18" s="32" t="s">
        <v>199</v>
      </c>
      <c r="C18" s="35" t="s">
        <v>6</v>
      </c>
      <c r="D18" s="59">
        <f>'Приложение 1'!D140</f>
        <v>150285.8</v>
      </c>
      <c r="E18" s="59">
        <f>'Приложение 1'!E140</f>
        <v>115875.5</v>
      </c>
      <c r="F18" s="34">
        <f t="shared" si="0"/>
        <v>129.6959236421849</v>
      </c>
      <c r="G18" s="127"/>
    </row>
    <row r="19" spans="1:7" ht="15.75" customHeight="1">
      <c r="A19" s="31" t="s">
        <v>89</v>
      </c>
      <c r="B19" s="32" t="s">
        <v>194</v>
      </c>
      <c r="C19" s="36" t="s">
        <v>6</v>
      </c>
      <c r="D19" s="59">
        <f>'Приложение 1'!D153</f>
        <v>1850127</v>
      </c>
      <c r="E19" s="59">
        <f>'Приложение 1'!E153</f>
        <v>1630330</v>
      </c>
      <c r="F19" s="34">
        <f t="shared" si="0"/>
        <v>113.48174909374175</v>
      </c>
      <c r="G19" s="127"/>
    </row>
    <row r="20" spans="1:7" ht="32.25" customHeight="1">
      <c r="A20" s="37" t="s">
        <v>90</v>
      </c>
      <c r="B20" s="38" t="s">
        <v>200</v>
      </c>
      <c r="C20" s="39" t="s">
        <v>6</v>
      </c>
      <c r="D20" s="40">
        <f>'Приложение 1'!D159</f>
        <v>0</v>
      </c>
      <c r="E20" s="40">
        <f>'Приложение 1'!E159</f>
        <v>0</v>
      </c>
      <c r="F20" s="41" t="e">
        <f t="shared" si="0"/>
        <v>#DIV/0!</v>
      </c>
      <c r="G20" s="128"/>
    </row>
    <row r="21" spans="1:6" ht="12.75">
      <c r="A21" s="42"/>
      <c r="B21" s="12"/>
      <c r="C21" s="43"/>
      <c r="D21" s="44"/>
      <c r="E21" s="45"/>
      <c r="F21" s="45"/>
    </row>
    <row r="22" spans="1:6" ht="15">
      <c r="A22" s="46" t="s">
        <v>202</v>
      </c>
      <c r="B22" s="5"/>
      <c r="C22" s="5"/>
      <c r="D22" s="5"/>
      <c r="E22" s="5"/>
      <c r="F22" s="5"/>
    </row>
    <row r="23" spans="2:6" ht="12.75">
      <c r="B23" s="12"/>
      <c r="C23" s="47"/>
      <c r="D23" s="10"/>
      <c r="E23" s="12"/>
      <c r="F23" s="12"/>
    </row>
    <row r="24" spans="1:6" ht="12.75">
      <c r="A24" s="48"/>
      <c r="B24" s="48"/>
      <c r="C24" s="48"/>
      <c r="D24" s="48"/>
      <c r="E24" s="48" t="s">
        <v>296</v>
      </c>
      <c r="F24" s="48"/>
    </row>
    <row r="25" spans="1:6" ht="13.5">
      <c r="A25" s="19" t="s">
        <v>233</v>
      </c>
      <c r="B25" s="49"/>
      <c r="C25" s="49"/>
      <c r="D25" s="49"/>
      <c r="E25" s="49"/>
      <c r="F25" s="49"/>
    </row>
    <row r="26" spans="1:6" s="19" customFormat="1" ht="12.75">
      <c r="A26" s="20" t="s">
        <v>234</v>
      </c>
      <c r="B26" s="21"/>
      <c r="C26" s="24"/>
      <c r="D26" s="23"/>
      <c r="E26" s="21"/>
      <c r="F26" s="21"/>
    </row>
    <row r="27" spans="2:6" s="19" customFormat="1" ht="12.75">
      <c r="B27" s="21"/>
      <c r="C27" s="22"/>
      <c r="D27" s="23"/>
      <c r="E27" s="21"/>
      <c r="F27" s="21"/>
    </row>
    <row r="28" spans="2:6" s="19" customFormat="1" ht="12.75">
      <c r="B28" s="21"/>
      <c r="C28" s="22"/>
      <c r="D28" s="23"/>
      <c r="E28" s="21"/>
      <c r="F28" s="21"/>
    </row>
    <row r="29" spans="1:6" s="19" customFormat="1" ht="12.75">
      <c r="A29" s="20"/>
      <c r="B29" s="21"/>
      <c r="C29" s="22"/>
      <c r="D29" s="23"/>
      <c r="E29" s="21"/>
      <c r="F29" s="21"/>
    </row>
    <row r="30" spans="1:6" s="19" customFormat="1" ht="12.75">
      <c r="A30" s="20"/>
      <c r="B30" s="21"/>
      <c r="C30" s="22"/>
      <c r="D30" s="23"/>
      <c r="E30" s="21"/>
      <c r="F30" s="21"/>
    </row>
    <row r="31" spans="1:6" s="19" customFormat="1" ht="12.75">
      <c r="A31" s="20"/>
      <c r="B31" s="21"/>
      <c r="C31" s="22"/>
      <c r="D31" s="23"/>
      <c r="E31" s="21"/>
      <c r="F31" s="21"/>
    </row>
    <row r="32" spans="1:6" s="19" customFormat="1" ht="12.75">
      <c r="A32" s="20"/>
      <c r="B32" s="21"/>
      <c r="C32" s="22"/>
      <c r="D32" s="23"/>
      <c r="E32" s="21"/>
      <c r="F32" s="21"/>
    </row>
    <row r="33" spans="1:6" s="19" customFormat="1" ht="12.75">
      <c r="A33" s="20"/>
      <c r="B33" s="21"/>
      <c r="C33" s="22"/>
      <c r="D33" s="23"/>
      <c r="E33" s="21"/>
      <c r="F33" s="21"/>
    </row>
    <row r="34" spans="1:6" s="19" customFormat="1" ht="12.75">
      <c r="A34" s="20"/>
      <c r="B34" s="21"/>
      <c r="C34" s="22"/>
      <c r="D34" s="23"/>
      <c r="E34" s="21"/>
      <c r="F34" s="21"/>
    </row>
    <row r="35" spans="1:6" s="19" customFormat="1" ht="12.75">
      <c r="A35" s="20"/>
      <c r="B35" s="21"/>
      <c r="C35" s="22"/>
      <c r="D35" s="23"/>
      <c r="E35" s="21"/>
      <c r="F35" s="21"/>
    </row>
    <row r="36" spans="1:6" s="19" customFormat="1" ht="12.75">
      <c r="A36" s="20"/>
      <c r="B36" s="21"/>
      <c r="C36" s="22"/>
      <c r="D36" s="23"/>
      <c r="E36" s="21"/>
      <c r="F36" s="21"/>
    </row>
    <row r="37" spans="1:6" s="19" customFormat="1" ht="12.75">
      <c r="A37" s="20"/>
      <c r="B37" s="21"/>
      <c r="C37" s="22"/>
      <c r="D37" s="23"/>
      <c r="E37" s="21"/>
      <c r="F37" s="21"/>
    </row>
    <row r="38" spans="1:6" s="19" customFormat="1" ht="12.75">
      <c r="A38" s="20"/>
      <c r="B38" s="21"/>
      <c r="C38" s="22"/>
      <c r="D38" s="23"/>
      <c r="E38" s="21"/>
      <c r="F38" s="21"/>
    </row>
    <row r="39" spans="1:6" s="19" customFormat="1" ht="12.75">
      <c r="A39" s="20"/>
      <c r="B39" s="21"/>
      <c r="C39" s="22"/>
      <c r="D39" s="23"/>
      <c r="E39" s="21"/>
      <c r="F39" s="21"/>
    </row>
    <row r="40" spans="1:6" s="19" customFormat="1" ht="12.75">
      <c r="A40" s="20"/>
      <c r="B40" s="21"/>
      <c r="C40" s="22"/>
      <c r="D40" s="23"/>
      <c r="E40" s="21"/>
      <c r="F40" s="21"/>
    </row>
  </sheetData>
  <sheetProtection/>
  <mergeCells count="7">
    <mergeCell ref="A10:G10"/>
    <mergeCell ref="G14:G20"/>
    <mergeCell ref="E5:F5"/>
    <mergeCell ref="A6:G6"/>
    <mergeCell ref="A7:G7"/>
    <mergeCell ref="A8:G8"/>
    <mergeCell ref="A9:G9"/>
  </mergeCells>
  <printOptions horizontalCentered="1"/>
  <pageMargins left="0.31496062992125984" right="0.31496062992125984" top="0.7480314960629921" bottom="0.35433070866141736" header="0.31496062992125984" footer="0.31496062992125984"/>
  <pageSetup horizontalDpi="600" verticalDpi="600" orientation="landscape" paperSize="9" r:id="rId1"/>
  <ignoredErrors>
    <ignoredError sqref="D20 D17 D18 D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Cherevko</cp:lastModifiedBy>
  <cp:lastPrinted>2023-06-05T12:15:55Z</cp:lastPrinted>
  <dcterms:created xsi:type="dcterms:W3CDTF">2004-12-27T07:54:16Z</dcterms:created>
  <dcterms:modified xsi:type="dcterms:W3CDTF">2023-07-04T10:19:21Z</dcterms:modified>
  <cp:category/>
  <cp:version/>
  <cp:contentType/>
  <cp:contentStatus/>
</cp:coreProperties>
</file>