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1592" activeTab="0"/>
  </bookViews>
  <sheets>
    <sheet name="Приложение 1" sheetId="1" r:id="rId1"/>
    <sheet name="Приложение 2" sheetId="2" r:id="rId2"/>
  </sheets>
  <definedNames>
    <definedName name="_xlnm.Print_Titles" localSheetId="0">'Приложение 1'!$12:$13</definedName>
    <definedName name="_xlnm.Print_Area" localSheetId="0">'Приложение 1'!$A$1:$F$191</definedName>
  </definedNames>
  <calcPr fullCalcOnLoad="1"/>
</workbook>
</file>

<file path=xl/sharedStrings.xml><?xml version="1.0" encoding="utf-8"?>
<sst xmlns="http://schemas.openxmlformats.org/spreadsheetml/2006/main" count="474" uniqueCount="303">
  <si>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</si>
  <si>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</si>
  <si>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</si>
  <si>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</si>
  <si>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</si>
  <si>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</si>
  <si>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</si>
  <si>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</si>
  <si>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</si>
  <si>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</si>
  <si>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</si>
  <si>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</si>
  <si>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</si>
  <si>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</si>
  <si>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</si>
  <si>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</si>
  <si>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</si>
  <si>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</si>
  <si>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</si>
  <si>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</si>
  <si>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</si>
  <si>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</si>
  <si>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</si>
  <si>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</si>
  <si>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</si>
  <si>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</si>
  <si>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</si>
  <si>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</si>
  <si>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</si>
  <si>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</si>
  <si>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</si>
  <si>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</si>
  <si>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</si>
  <si>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</si>
  <si>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</si>
  <si>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</si>
  <si>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</si>
  <si>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</si>
  <si>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</si>
  <si>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</si>
  <si>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</si>
  <si>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</si>
  <si>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</si>
  <si>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</si>
  <si>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</si>
  <si>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</si>
  <si>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</si>
  <si>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</si>
  <si>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</si>
  <si>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</si>
  <si>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</si>
  <si>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</si>
  <si>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</si>
  <si>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</si>
  <si>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</si>
  <si>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</si>
  <si>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</si>
  <si>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</si>
  <si>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</si>
  <si>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</si>
  <si>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</si>
  <si>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</si>
  <si>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</si>
  <si>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</si>
  <si>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</si>
  <si>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</si>
  <si>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</si>
  <si>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</si>
  <si>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</si>
  <si>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</si>
  <si>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</si>
  <si>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</si>
  <si>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</si>
  <si>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</si>
  <si>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</si>
  <si>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</si>
  <si>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</si>
  <si>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</si>
  <si>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</si>
  <si>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</si>
  <si>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</si>
  <si>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</si>
  <si>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</si>
  <si>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</si>
  <si>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</si>
  <si>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</si>
  <si>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</si>
  <si>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</si>
  <si>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</si>
  <si>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</si>
  <si>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</si>
  <si>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</si>
  <si>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</si>
  <si>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</si>
  <si>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</si>
  <si>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</si>
  <si>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</si>
  <si>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</si>
  <si>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</si>
  <si>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</si>
  <si>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</si>
  <si>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</si>
  <si>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</si>
  <si>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</si>
  <si>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</si>
  <si>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</si>
  <si>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</si>
  <si>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</si>
  <si>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</si>
  <si>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</si>
  <si>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</si>
  <si>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</si>
  <si>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</si>
  <si>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</si>
  <si>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</si>
  <si>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</si>
  <si>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</si>
  <si>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</si>
  <si>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</si>
  <si>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</si>
  <si>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</si>
  <si>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</si>
  <si>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</si>
  <si>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</si>
  <si>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</si>
  <si>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</si>
  <si>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</si>
  <si>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</si>
  <si>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</si>
  <si>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</si>
  <si>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</si>
  <si>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</si>
  <si>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</si>
  <si>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</si>
  <si>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</si>
  <si>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</si>
  <si>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</si>
  <si>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</si>
  <si>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</si>
  <si>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</si>
  <si>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</si>
  <si>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</si>
  <si>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</si>
  <si>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</si>
  <si>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</si>
  <si>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</si>
  <si>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</si>
  <si>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</si>
  <si>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</si>
  <si>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</si>
  <si>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</si>
  <si>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</si>
  <si>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</si>
  <si>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</si>
  <si>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</si>
  <si>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</si>
  <si>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</si>
  <si>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</si>
  <si>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</si>
  <si>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</si>
  <si>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</si>
  <si>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</si>
  <si>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</si>
  <si>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</si>
  <si>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</si>
  <si>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</si>
  <si>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</si>
  <si>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</si>
  <si>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</si>
  <si>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</si>
  <si>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</si>
  <si>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</si>
  <si>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</si>
  <si>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</si>
  <si>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</si>
  <si>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</si>
  <si>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</si>
  <si>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</si>
  <si>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</si>
  <si>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</si>
  <si>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________  № __________</t>
  </si>
  <si>
    <t>министерства экономики</t>
  </si>
  <si>
    <t>Краснодарского края</t>
  </si>
  <si>
    <t>Транспортировка и хранение</t>
  </si>
  <si>
    <t>Число действующих  хозяйствующих субъектов розничной торговли</t>
  </si>
  <si>
    <t>Приложение 2  к письму</t>
  </si>
  <si>
    <t>Обеспечение темпов роста базовых отраслей деятельности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</si>
  <si>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</si>
  <si>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</si>
  <si>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</si>
  <si>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</si>
  <si>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</si>
  <si>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</si>
  <si>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</si>
  <si>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</si>
  <si>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</si>
  <si>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</si>
  <si>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</si>
  <si>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</si>
  <si>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муниципальное образование Гулькевичский район</t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</si>
  <si>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образования Гулькевичский район</t>
    </r>
  </si>
  <si>
    <t>пески природные</t>
  </si>
  <si>
    <t>тыс. куб. м</t>
  </si>
  <si>
    <t>смеси песчано-гравийные</t>
  </si>
  <si>
    <t>Плиты из цемента, бетона или искусственного камня</t>
  </si>
  <si>
    <t>тыс. кв. м</t>
  </si>
  <si>
    <t>Известь негашеная</t>
  </si>
  <si>
    <t>тыс. тонн</t>
  </si>
  <si>
    <t>Кирпич строительный (включая камни) из цемента, бетона или искусственного камня</t>
  </si>
  <si>
    <t>млн. усл. кирп.</t>
  </si>
  <si>
    <t>Блоки и прочие изделия сборные строительные для зданий и сооружений из цемента, бетона или искусственного камня (23.61.12)</t>
  </si>
  <si>
    <t>Бетон, готовый для заливки (товарный бетон)</t>
  </si>
  <si>
    <t>Смеси асфальтобетонные дорожные, аэродромные и асфальтобетон горячие</t>
  </si>
  <si>
    <t>Блоки оконные пластмассовые</t>
  </si>
  <si>
    <t>Двери, их коробки и пороги деревянные</t>
  </si>
  <si>
    <t>Конструкции и детали конструкций из черных металлов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</si>
  <si>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</si>
  <si>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Электроэнергия</t>
  </si>
  <si>
    <t>ГВт-час 
(млн КВт-часов)</t>
  </si>
  <si>
    <t>Пар и горячая вода</t>
  </si>
  <si>
    <t>тыс. Гкал</t>
  </si>
  <si>
    <t>Сыр и творог, включая творог и творожные продукты для детей раннего возраста (10.51.40)</t>
  </si>
  <si>
    <t>Спреды растительно-сливочные, растительно-жировые (10.42.10.120)</t>
  </si>
  <si>
    <t>сметана (10.51.52.200)</t>
  </si>
  <si>
    <t>крахмалы, кроме модифицированных (10.62.11.110)</t>
  </si>
  <si>
    <t>Мальтодекстрин (10.62.13.140)</t>
  </si>
  <si>
    <t>Продукты крахмалсодержащие прочие (глютен, зародыш) (10.62.11.190)</t>
  </si>
  <si>
    <t>Сахар белый свекловичный в твердом состоянии без вкусоароматических или красящих добавок (10.81.12.110)</t>
  </si>
  <si>
    <t>Корма готовые для сельскохозяйственных животных (кроме муки и гранул из люцерны) (10.91.10)</t>
  </si>
  <si>
    <t>ФИО исполнителя: Хомутова Елена Викторовна</t>
  </si>
  <si>
    <t xml:space="preserve">телефон: (86160) 5-18-72 </t>
  </si>
  <si>
    <t>3.1</t>
  </si>
  <si>
    <t>3.2</t>
  </si>
  <si>
    <t>3.3</t>
  </si>
  <si>
    <t>3.4</t>
  </si>
  <si>
    <t>3.5</t>
  </si>
  <si>
    <t>3.6</t>
  </si>
  <si>
    <t>Блоки стеновые силикатные</t>
  </si>
  <si>
    <t>3.7</t>
  </si>
  <si>
    <t>3.8</t>
  </si>
  <si>
    <t>3.9</t>
  </si>
  <si>
    <t>3.10</t>
  </si>
  <si>
    <t>кв. м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</si>
  <si>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</si>
  <si>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</si>
  <si>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</si>
  <si>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</si>
  <si>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</si>
  <si>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</si>
  <si>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</si>
  <si>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</si>
  <si>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</si>
  <si>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</si>
  <si>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</si>
  <si>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</si>
  <si>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</si>
  <si>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</si>
  <si>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</si>
  <si>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</si>
  <si>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</si>
  <si>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</si>
  <si>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</si>
  <si>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средняя яйценоскость курицы-несушки (утки-несушки)</t>
  </si>
  <si>
    <t>Жир свиной пищевой (10.11.50)</t>
  </si>
  <si>
    <t>3.30</t>
  </si>
  <si>
    <t>3.31</t>
  </si>
  <si>
    <t>3.32</t>
  </si>
  <si>
    <t>Мясо и субпродукты (10.11.12.003.АГ)</t>
  </si>
  <si>
    <t>Полуфабрикаты мясные, мясосодержащие замороженные, охлажденные; изделия кулинарные мясные, мясосодержащие  замороженные, охлажденные (10.13.14)</t>
  </si>
  <si>
    <t>Масло сливочное (10.51.30)</t>
  </si>
  <si>
    <t>сыворотка молочная (10.51.55)</t>
  </si>
  <si>
    <t>Патока крахмальная (10.62.13.150)</t>
  </si>
  <si>
    <t>3.33</t>
  </si>
  <si>
    <t>яйца (утиные)</t>
  </si>
  <si>
    <t/>
  </si>
  <si>
    <t>индекс потребительских цен</t>
  </si>
  <si>
    <t>продукты на основе творога (10.51.56.150)</t>
  </si>
  <si>
    <t>Хлеб и хлебобулочные изделия недлительного хранения (10.71.11.100)</t>
  </si>
  <si>
    <t>Меласса свекловичная (10.81.14.110)</t>
  </si>
  <si>
    <t>Жом свекловичный сырой (10.81.20.111)</t>
  </si>
  <si>
    <t>Жом свекловичный сушенный в гранулах (10.81.20.113)</t>
  </si>
  <si>
    <t xml:space="preserve"> </t>
  </si>
  <si>
    <t>3.34</t>
  </si>
  <si>
    <t>Посевная площадь  - всего (в крупных и средних сельхозорганизациях)</t>
  </si>
  <si>
    <t>плоды и ягоды (площадь насаждений)</t>
  </si>
  <si>
    <t>виноград (площадь насаждений)</t>
  </si>
  <si>
    <t xml:space="preserve">Производство основных видов сельскохозяйственной продукции (в крупных и средних сельхозорганизациях): </t>
  </si>
  <si>
    <t>Урожайность сельскохозяйственных культур (в крупных и средних сельхозорганизациях):</t>
  </si>
  <si>
    <t>Продуктивность скота и птицы (в крупных и средних сельхозорганизациях):</t>
  </si>
  <si>
    <t>Численность основных видов скота и птицы (в крупных и средних сельхозорганизациях):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</si>
  <si>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</si>
  <si>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Потребительский рынок</t>
  </si>
  <si>
    <t xml:space="preserve">ФИО исполнителя, телефон: телефон: Л.А. Ларина, (86160) 3-23-43;
О.В. Богатенко, (86160) 3-35-08; К.Р. Лебедева, (86160) 5-18-74;
И.В. Бондарева, (86160) 5-18-72; Е.В. Хомутова, (86160) 5-18-72 </t>
  </si>
  <si>
    <t>Общий объем инвестиций крупных и средних организаций за счет всех источников финансирования за янв-июнь 2023г</t>
  </si>
  <si>
    <t>инд-дефл</t>
  </si>
  <si>
    <t>за январь-октябрь 2023 года</t>
  </si>
  <si>
    <t>Финансы на 1 сентября  2023 года*</t>
  </si>
  <si>
    <r>
      <t>Среднемесячная заработная плата работников крупных и средних организаций  на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1октября 2023 года</t>
    </r>
  </si>
  <si>
    <t>Численность безработных граждан, зарегистрированных в государственных учреждениях службы занятости по состоянию на 1 октября 2023 года</t>
  </si>
  <si>
    <t>Исполняющий обязанности  заместителя
главы МО Гулькевичский район
по экономическим вопросам</t>
  </si>
  <si>
    <t>Е.А. Хмелько</t>
  </si>
  <si>
    <r>
      <t xml:space="preserve">за      </t>
    </r>
    <r>
      <rPr>
        <b/>
        <u val="single"/>
        <sz val="10"/>
        <rFont val="Times New Roman"/>
        <family val="1"/>
      </rPr>
      <t>январь-октябрь  2023 года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</si>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</sst>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[=-999999999999]&quot;...&quot;;General"/>
    <numFmt numFmtId="184" formatCode="0.0;[Red]0.0"/>
    <numFmt numFmtId="185" formatCode="#,##0.000"/>
    <numFmt numFmtId="186" formatCode="#,##0.00\ &quot;₽&quot;"/>
    <numFmt numFmtId="187" formatCode="_-* #,##0.0\ &quot;₽&quot;_-;\-* #,##0.0\ &quot;₽&quot;_-;_-* &quot;-&quot;?\ &quot;₽&quot;_-;_-@_-"/>
    <numFmt numFmtId="188" formatCode="#,##0.0_ ;\-#,##0.0\ 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9" fontId="13" fillId="0" borderId="13" xfId="0" applyNumberFormat="1" applyFont="1" applyFill="1" applyBorder="1" applyAlignment="1">
      <alignment horizontal="right"/>
    </xf>
    <xf numFmtId="0" fontId="13" fillId="0" borderId="14" xfId="0" applyFont="1" applyFill="1" applyBorder="1" applyAlignment="1">
      <alignment wrapText="1"/>
    </xf>
    <xf numFmtId="0" fontId="13" fillId="0" borderId="14" xfId="0" applyFont="1" applyFill="1" applyBorder="1" applyAlignment="1">
      <alignment horizontal="center"/>
    </xf>
    <xf numFmtId="172" fontId="13" fillId="0" borderId="14" xfId="0" applyNumberFormat="1" applyFont="1" applyFill="1" applyBorder="1" applyAlignment="1">
      <alignment horizontal="right" wrapText="1"/>
    </xf>
    <xf numFmtId="49" fontId="13" fillId="0" borderId="10" xfId="0" applyNumberFormat="1" applyFont="1" applyFill="1" applyBorder="1" applyAlignment="1">
      <alignment horizontal="right" vertical="top"/>
    </xf>
    <xf numFmtId="0" fontId="13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horizontal="center"/>
    </xf>
    <xf numFmtId="172" fontId="13" fillId="0" borderId="11" xfId="0" applyNumberFormat="1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right" vertical="top"/>
    </xf>
    <xf numFmtId="0" fontId="13" fillId="0" borderId="16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 applyProtection="1">
      <alignment horizontal="right" wrapText="1"/>
      <protection locked="0"/>
    </xf>
    <xf numFmtId="0" fontId="13" fillId="0" borderId="16" xfId="0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72" fontId="4" fillId="0" borderId="17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 indent="1"/>
    </xf>
    <xf numFmtId="172" fontId="4" fillId="0" borderId="17" xfId="0" applyNumberFormat="1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>
      <alignment horizontal="left" wrapText="1" indent="2"/>
    </xf>
    <xf numFmtId="182" fontId="13" fillId="0" borderId="14" xfId="0" applyNumberFormat="1" applyFont="1" applyFill="1" applyBorder="1" applyAlignment="1">
      <alignment horizontal="right" wrapText="1"/>
    </xf>
    <xf numFmtId="182" fontId="13" fillId="0" borderId="11" xfId="0" applyNumberFormat="1" applyFont="1" applyFill="1" applyBorder="1" applyAlignment="1">
      <alignment horizontal="right" wrapText="1"/>
    </xf>
    <xf numFmtId="182" fontId="13" fillId="0" borderId="11" xfId="0" applyNumberFormat="1" applyFont="1" applyFill="1" applyBorder="1" applyAlignment="1" applyProtection="1">
      <alignment horizontal="right" wrapText="1"/>
      <protection locked="0"/>
    </xf>
    <xf numFmtId="0" fontId="9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wrapText="1"/>
    </xf>
    <xf numFmtId="0" fontId="4" fillId="0" borderId="17" xfId="0" applyFont="1" applyFill="1" applyBorder="1" applyAlignment="1" applyProtection="1">
      <alignment wrapText="1"/>
      <protection locked="0"/>
    </xf>
    <xf numFmtId="0" fontId="4" fillId="0" borderId="10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right"/>
    </xf>
    <xf numFmtId="182" fontId="4" fillId="0" borderId="11" xfId="0" applyNumberFormat="1" applyFont="1" applyFill="1" applyBorder="1" applyAlignment="1">
      <alignment horizontal="right" wrapText="1"/>
    </xf>
    <xf numFmtId="182" fontId="4" fillId="0" borderId="11" xfId="0" applyNumberFormat="1" applyFont="1" applyFill="1" applyBorder="1" applyAlignment="1">
      <alignment wrapText="1"/>
    </xf>
    <xf numFmtId="182" fontId="4" fillId="0" borderId="11" xfId="0" applyNumberFormat="1" applyFont="1" applyFill="1" applyBorder="1" applyAlignment="1" applyProtection="1">
      <alignment horizontal="right" wrapText="1"/>
      <protection locked="0"/>
    </xf>
    <xf numFmtId="0" fontId="4" fillId="0" borderId="17" xfId="0" applyFont="1" applyFill="1" applyBorder="1" applyAlignment="1" applyProtection="1">
      <alignment horizontal="right" wrapText="1"/>
      <protection/>
    </xf>
    <xf numFmtId="172" fontId="4" fillId="0" borderId="0" xfId="0" applyNumberFormat="1" applyFont="1" applyFill="1" applyAlignment="1">
      <alignment/>
    </xf>
    <xf numFmtId="0" fontId="6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right" wrapText="1"/>
    </xf>
    <xf numFmtId="0" fontId="4" fillId="0" borderId="14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 indent="3"/>
    </xf>
    <xf numFmtId="172" fontId="4" fillId="0" borderId="17" xfId="0" applyNumberFormat="1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/>
    </xf>
    <xf numFmtId="183" fontId="51" fillId="0" borderId="0" xfId="0" applyNumberFormat="1" applyFont="1" applyFill="1" applyBorder="1" applyAlignment="1" quotePrefix="1">
      <alignment horizontal="right" vertical="top" wrapText="1"/>
    </xf>
    <xf numFmtId="0" fontId="4" fillId="0" borderId="11" xfId="0" applyFont="1" applyFill="1" applyBorder="1" applyAlignment="1">
      <alignment horizontal="center" vertical="top"/>
    </xf>
    <xf numFmtId="172" fontId="52" fillId="0" borderId="0" xfId="0" applyNumberFormat="1" applyFont="1" applyFill="1" applyAlignment="1">
      <alignment/>
    </xf>
    <xf numFmtId="3" fontId="4" fillId="0" borderId="11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 applyProtection="1">
      <alignment vertical="top" wrapText="1"/>
      <protection locked="0"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 horizontal="right" wrapText="1"/>
    </xf>
    <xf numFmtId="182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wrapText="1" indent="3"/>
    </xf>
    <xf numFmtId="0" fontId="7" fillId="0" borderId="11" xfId="0" applyFont="1" applyFill="1" applyBorder="1" applyAlignment="1">
      <alignment horizontal="center" vertical="center" wrapText="1"/>
    </xf>
    <xf numFmtId="182" fontId="52" fillId="0" borderId="11" xfId="0" applyNumberFormat="1" applyFont="1" applyFill="1" applyBorder="1" applyAlignment="1">
      <alignment horizontal="right" wrapText="1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182" fontId="4" fillId="0" borderId="11" xfId="0" applyNumberFormat="1" applyFont="1" applyFill="1" applyBorder="1" applyAlignment="1" applyProtection="1">
      <alignment wrapText="1"/>
      <protection locked="0"/>
    </xf>
    <xf numFmtId="0" fontId="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justify" wrapText="1" indent="1" shrinkToFit="1"/>
    </xf>
    <xf numFmtId="182" fontId="51" fillId="0" borderId="11" xfId="0" applyNumberFormat="1" applyFont="1" applyFill="1" applyBorder="1" applyAlignment="1">
      <alignment horizontal="right" wrapText="1"/>
    </xf>
    <xf numFmtId="49" fontId="4" fillId="0" borderId="19" xfId="0" applyNumberFormat="1" applyFont="1" applyFill="1" applyBorder="1" applyAlignment="1">
      <alignment horizontal="right" vertical="top"/>
    </xf>
    <xf numFmtId="172" fontId="4" fillId="0" borderId="0" xfId="0" applyNumberFormat="1" applyFont="1" applyFill="1" applyBorder="1" applyAlignment="1" quotePrefix="1">
      <alignment horizontal="right" vertical="top" wrapText="1"/>
    </xf>
    <xf numFmtId="185" fontId="4" fillId="0" borderId="11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right" wrapText="1"/>
    </xf>
    <xf numFmtId="183" fontId="4" fillId="0" borderId="0" xfId="0" applyNumberFormat="1" applyFont="1" applyFill="1" applyBorder="1" applyAlignment="1" quotePrefix="1">
      <alignment horizontal="right" vertical="top" wrapText="1"/>
    </xf>
    <xf numFmtId="183" fontId="51" fillId="0" borderId="0" xfId="0" applyNumberFormat="1" applyFont="1" applyFill="1" applyAlignment="1" quotePrefix="1">
      <alignment horizontal="right" vertical="center" wrapText="1"/>
    </xf>
    <xf numFmtId="188" fontId="4" fillId="0" borderId="11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 applyProtection="1">
      <alignment horizontal="right" wrapText="1"/>
      <protection locked="0"/>
    </xf>
    <xf numFmtId="182" fontId="4" fillId="0" borderId="11" xfId="0" applyNumberFormat="1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 applyProtection="1">
      <alignment horizontal="right" wrapText="1"/>
      <protection/>
    </xf>
    <xf numFmtId="0" fontId="52" fillId="0" borderId="11" xfId="0" applyFont="1" applyFill="1" applyBorder="1" applyAlignment="1">
      <alignment horizontal="right" wrapText="1"/>
    </xf>
    <xf numFmtId="3" fontId="4" fillId="0" borderId="11" xfId="0" applyNumberFormat="1" applyFont="1" applyFill="1" applyBorder="1" applyAlignment="1" applyProtection="1">
      <alignment horizontal="right" wrapText="1"/>
      <protection locked="0"/>
    </xf>
    <xf numFmtId="3" fontId="4" fillId="0" borderId="11" xfId="0" applyNumberFormat="1" applyFont="1" applyFill="1" applyBorder="1" applyAlignment="1">
      <alignment wrapText="1"/>
    </xf>
    <xf numFmtId="172" fontId="4" fillId="0" borderId="17" xfId="0" applyNumberFormat="1" applyFont="1" applyFill="1" applyBorder="1" applyAlignment="1">
      <alignment wrapText="1"/>
    </xf>
    <xf numFmtId="177" fontId="51" fillId="0" borderId="11" xfId="0" applyNumberFormat="1" applyFont="1" applyFill="1" applyBorder="1" applyAlignment="1">
      <alignment horizontal="right" wrapText="1"/>
    </xf>
    <xf numFmtId="0" fontId="51" fillId="0" borderId="11" xfId="0" applyFont="1" applyFill="1" applyBorder="1" applyAlignment="1">
      <alignment horizontal="right" wrapText="1"/>
    </xf>
    <xf numFmtId="3" fontId="4" fillId="0" borderId="11" xfId="0" applyNumberFormat="1" applyFont="1" applyFill="1" applyBorder="1" applyAlignment="1" applyProtection="1">
      <alignment wrapText="1"/>
      <protection locked="0"/>
    </xf>
    <xf numFmtId="177" fontId="4" fillId="0" borderId="11" xfId="0" applyNumberFormat="1" applyFont="1" applyFill="1" applyBorder="1" applyAlignment="1" applyProtection="1">
      <alignment horizontal="right" wrapText="1"/>
      <protection locked="0"/>
    </xf>
    <xf numFmtId="177" fontId="4" fillId="0" borderId="11" xfId="0" applyNumberFormat="1" applyFont="1" applyFill="1" applyBorder="1" applyAlignment="1">
      <alignment horizontal="right" wrapText="1"/>
    </xf>
    <xf numFmtId="0" fontId="11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 wrapText="1"/>
      <protection locked="0"/>
    </xf>
    <xf numFmtId="0" fontId="11" fillId="0" borderId="0" xfId="0" applyFont="1" applyFill="1" applyAlignment="1" applyProtection="1">
      <alignment/>
      <protection locked="0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Fill="1" applyAlignment="1" applyProtection="1">
      <alignment horizontal="center" wrapText="1"/>
      <protection locked="0"/>
    </xf>
    <xf numFmtId="0" fontId="11" fillId="0" borderId="0" xfId="0" applyFont="1" applyFill="1" applyAlignment="1" applyProtection="1">
      <alignment horizontal="left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9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Fill="1" applyBorder="1" applyAlignment="1">
      <alignment horizontal="right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2"/>
  <sheetViews>
    <sheetView tabSelected="1" view="pageBreakPreview" zoomScaleNormal="90" zoomScaleSheetLayoutView="100" zoomScalePageLayoutView="0" workbookViewId="0" topLeftCell="A1">
      <pane ySplit="13" topLeftCell="A14" activePane="bottomLeft" state="frozen"/>
      <selection pane="topLeft" activeCell="A1" sqref="A1"/>
      <selection pane="bottomLeft" activeCell="A20" sqref="A20"/>
    </sheetView>
  </sheetViews>
  <sheetFormatPr defaultColWidth="9.125" defaultRowHeight="12.75"/>
  <cols>
    <col min="1" max="1" width="5.375" style="8" customWidth="1"/>
    <col min="2" max="2" width="52.875" style="3" customWidth="1"/>
    <col min="3" max="3" width="9.625" style="25" customWidth="1"/>
    <col min="4" max="4" width="13.00390625" style="26" customWidth="1"/>
    <col min="5" max="5" width="13.00390625" style="3" customWidth="1"/>
    <col min="6" max="6" width="8.625" style="3" customWidth="1"/>
    <col min="7" max="16384" width="9.125" style="5" customWidth="1"/>
  </cols>
  <sheetData>
    <row r="1" spans="1:6" ht="12.75" customHeight="1">
      <c r="A1" s="5"/>
      <c r="B1" s="7"/>
      <c r="C1" s="7"/>
      <c r="D1" s="2" t="s">
        <v>175</v>
      </c>
      <c r="F1" s="7"/>
    </row>
    <row r="2" spans="1:6" ht="12.75" customHeight="1">
      <c r="A2" s="5"/>
      <c r="B2" s="7"/>
      <c r="C2" s="7"/>
      <c r="D2" s="2" t="s">
        <v>181</v>
      </c>
      <c r="F2" s="7"/>
    </row>
    <row r="3" spans="1:6" ht="12.75" customHeight="1">
      <c r="A3" s="5"/>
      <c r="B3" s="7"/>
      <c r="C3" s="7"/>
      <c r="D3" s="2" t="s">
        <v>182</v>
      </c>
      <c r="F3" s="7"/>
    </row>
    <row r="4" spans="1:6" ht="15">
      <c r="A4" s="4"/>
      <c r="B4" s="4"/>
      <c r="C4" s="4"/>
      <c r="D4" s="2" t="s">
        <v>180</v>
      </c>
      <c r="F4" s="4"/>
    </row>
    <row r="5" spans="2:6" ht="8.25" customHeight="1">
      <c r="B5" s="9"/>
      <c r="C5" s="9"/>
      <c r="D5" s="9"/>
      <c r="E5" s="122"/>
      <c r="F5" s="122"/>
    </row>
    <row r="6" spans="1:6" ht="12" customHeight="1">
      <c r="A6" s="123" t="s">
        <v>0</v>
      </c>
      <c r="B6" s="123"/>
      <c r="C6" s="123"/>
      <c r="D6" s="123"/>
      <c r="E6" s="123"/>
      <c r="F6" s="123"/>
    </row>
    <row r="7" spans="1:6" ht="14.25" customHeight="1">
      <c r="A7" s="124" t="s">
        <v>200</v>
      </c>
      <c r="B7" s="124"/>
      <c r="C7" s="124"/>
      <c r="D7" s="124"/>
      <c r="E7" s="124"/>
      <c r="F7" s="124"/>
    </row>
    <row r="8" spans="1:6" ht="10.5" customHeight="1">
      <c r="A8" s="128" t="s">
        <v>53</v>
      </c>
      <c r="B8" s="128"/>
      <c r="C8" s="128"/>
      <c r="D8" s="128"/>
      <c r="E8" s="128"/>
      <c r="F8" s="128"/>
    </row>
    <row r="9" spans="1:6" ht="14.25" customHeight="1">
      <c r="A9" s="129" t="s">
        <v>295</v>
      </c>
      <c r="B9" s="124"/>
      <c r="C9" s="124"/>
      <c r="D9" s="124"/>
      <c r="E9" s="124"/>
      <c r="F9" s="124"/>
    </row>
    <row r="10" spans="1:6" ht="12" customHeight="1">
      <c r="A10" s="130" t="s">
        <v>177</v>
      </c>
      <c r="B10" s="130"/>
      <c r="C10" s="10"/>
      <c r="D10" s="10"/>
      <c r="E10" s="10"/>
      <c r="F10" s="10"/>
    </row>
    <row r="11" spans="1:6" ht="12.75" customHeight="1" thickBot="1">
      <c r="A11" s="11"/>
      <c r="B11" s="12"/>
      <c r="C11" s="13"/>
      <c r="D11" s="10"/>
      <c r="E11" s="12"/>
      <c r="F11" s="12"/>
    </row>
    <row r="12" spans="1:6" ht="62.25" customHeight="1" thickBot="1">
      <c r="A12" s="14" t="s">
        <v>1</v>
      </c>
      <c r="B12" s="15" t="s">
        <v>2</v>
      </c>
      <c r="C12" s="15" t="s">
        <v>178</v>
      </c>
      <c r="D12" s="15" t="s">
        <v>132</v>
      </c>
      <c r="E12" s="15" t="s">
        <v>190</v>
      </c>
      <c r="F12" s="15" t="s">
        <v>133</v>
      </c>
    </row>
    <row r="13" spans="1:6" s="18" customFormat="1" ht="12">
      <c r="A13" s="16"/>
      <c r="B13" s="17"/>
      <c r="C13" s="17"/>
      <c r="D13" s="17"/>
      <c r="E13" s="17"/>
      <c r="F13" s="17"/>
    </row>
    <row r="14" spans="1:6" ht="12.75">
      <c r="A14" s="65"/>
      <c r="B14" s="72" t="s">
        <v>63</v>
      </c>
      <c r="C14" s="73"/>
      <c r="D14" s="74"/>
      <c r="E14" s="75"/>
      <c r="F14" s="76"/>
    </row>
    <row r="15" spans="1:6" ht="12.75">
      <c r="A15" s="66" t="s">
        <v>81</v>
      </c>
      <c r="B15" s="49" t="s">
        <v>56</v>
      </c>
      <c r="C15" s="50" t="s">
        <v>43</v>
      </c>
      <c r="D15" s="79">
        <v>86</v>
      </c>
      <c r="E15" s="79">
        <v>84</v>
      </c>
      <c r="F15" s="48">
        <f>D15/E15*100</f>
        <v>102.38095238095238</v>
      </c>
    </row>
    <row r="16" spans="1:6" ht="12.75">
      <c r="A16" s="1"/>
      <c r="B16" s="77" t="s">
        <v>48</v>
      </c>
      <c r="C16" s="50" t="s">
        <v>43</v>
      </c>
      <c r="D16" s="79">
        <v>15</v>
      </c>
      <c r="E16" s="79">
        <v>17</v>
      </c>
      <c r="F16" s="48">
        <f>D16/E16*100</f>
        <v>88.23529411764706</v>
      </c>
    </row>
    <row r="17" spans="1:6" ht="39">
      <c r="A17" s="1" t="s">
        <v>82</v>
      </c>
      <c r="B17" s="6" t="s">
        <v>130</v>
      </c>
      <c r="C17" s="58" t="s">
        <v>6</v>
      </c>
      <c r="D17" s="67">
        <f>D18+D19+D45+D46</f>
        <v>21384302.1</v>
      </c>
      <c r="E17" s="67">
        <f>E18+E19+E45+E46</f>
        <v>15909140.3</v>
      </c>
      <c r="F17" s="48">
        <f>D17/E17*100</f>
        <v>134.41519589842326</v>
      </c>
    </row>
    <row r="18" spans="1:6" ht="12.75">
      <c r="A18" s="1" t="s">
        <v>302</v>
      </c>
      <c r="B18" s="6" t="s">
        <v>54</v>
      </c>
      <c r="C18" s="58" t="s">
        <v>6</v>
      </c>
      <c r="D18" s="67">
        <v>210.1</v>
      </c>
      <c r="E18" s="67">
        <v>7398.8</v>
      </c>
      <c r="F18" s="48">
        <f>D18/E18*100</f>
        <v>2.8396496729199328</v>
      </c>
    </row>
    <row r="19" spans="1:6" ht="12.75">
      <c r="A19" s="1" t="s">
        <v>80</v>
      </c>
      <c r="B19" s="6" t="s">
        <v>55</v>
      </c>
      <c r="C19" s="58" t="s">
        <v>6</v>
      </c>
      <c r="D19" s="67">
        <v>21000938.7</v>
      </c>
      <c r="E19" s="67">
        <v>15555347.4</v>
      </c>
      <c r="F19" s="48">
        <f>D19/E19*100</f>
        <v>135.00784109778223</v>
      </c>
    </row>
    <row r="20" spans="1:6" ht="12.75">
      <c r="A20" s="1"/>
      <c r="B20" s="50" t="s">
        <v>120</v>
      </c>
      <c r="C20" s="58"/>
      <c r="D20" s="94"/>
      <c r="E20" s="94"/>
      <c r="F20" s="48"/>
    </row>
    <row r="21" spans="1:6" ht="12.75" customHeight="1">
      <c r="A21" s="1"/>
      <c r="B21" s="49" t="s">
        <v>134</v>
      </c>
      <c r="C21" s="58" t="s">
        <v>6</v>
      </c>
      <c r="D21" s="67">
        <v>14541305.2</v>
      </c>
      <c r="E21" s="67">
        <v>10830069.2</v>
      </c>
      <c r="F21" s="48">
        <f>D21/E21*100</f>
        <v>134.2678881497821</v>
      </c>
    </row>
    <row r="22" spans="1:6" ht="12.75" customHeight="1">
      <c r="A22" s="1"/>
      <c r="B22" s="49" t="s">
        <v>135</v>
      </c>
      <c r="C22" s="58" t="s">
        <v>6</v>
      </c>
      <c r="D22" s="67"/>
      <c r="E22" s="67"/>
      <c r="F22" s="48"/>
    </row>
    <row r="23" spans="1:6" ht="12.75" customHeight="1">
      <c r="A23" s="1"/>
      <c r="B23" s="49" t="s">
        <v>136</v>
      </c>
      <c r="C23" s="58" t="s">
        <v>6</v>
      </c>
      <c r="D23" s="67"/>
      <c r="E23" s="67"/>
      <c r="F23" s="48"/>
    </row>
    <row r="24" spans="1:6" ht="12.75" customHeight="1">
      <c r="A24" s="1"/>
      <c r="B24" s="49" t="s">
        <v>137</v>
      </c>
      <c r="C24" s="58" t="s">
        <v>6</v>
      </c>
      <c r="D24" s="67"/>
      <c r="E24" s="67"/>
      <c r="F24" s="48"/>
    </row>
    <row r="25" spans="1:6" ht="12.75">
      <c r="A25" s="1"/>
      <c r="B25" s="49" t="s">
        <v>138</v>
      </c>
      <c r="C25" s="58" t="s">
        <v>6</v>
      </c>
      <c r="D25" s="67"/>
      <c r="E25" s="67"/>
      <c r="F25" s="48"/>
    </row>
    <row r="26" spans="1:6" ht="12.75">
      <c r="A26" s="1"/>
      <c r="B26" s="49" t="s">
        <v>139</v>
      </c>
      <c r="C26" s="58" t="s">
        <v>6</v>
      </c>
      <c r="D26" s="67"/>
      <c r="E26" s="67"/>
      <c r="F26" s="48"/>
    </row>
    <row r="27" spans="1:6" ht="39">
      <c r="A27" s="1"/>
      <c r="B27" s="49" t="s">
        <v>140</v>
      </c>
      <c r="C27" s="58" t="s">
        <v>6</v>
      </c>
      <c r="D27" s="67" t="s">
        <v>274</v>
      </c>
      <c r="E27" s="67"/>
      <c r="F27" s="48"/>
    </row>
    <row r="28" spans="1:6" ht="12.75">
      <c r="A28" s="1"/>
      <c r="B28" s="49" t="s">
        <v>141</v>
      </c>
      <c r="C28" s="58" t="s">
        <v>6</v>
      </c>
      <c r="D28" s="67"/>
      <c r="E28" s="67"/>
      <c r="F28" s="48"/>
    </row>
    <row r="29" spans="1:6" ht="26.25">
      <c r="A29" s="1"/>
      <c r="B29" s="49" t="s">
        <v>142</v>
      </c>
      <c r="C29" s="58" t="s">
        <v>6</v>
      </c>
      <c r="D29" s="67">
        <v>2334</v>
      </c>
      <c r="E29" s="67" t="s">
        <v>274</v>
      </c>
      <c r="F29" s="48"/>
    </row>
    <row r="30" spans="1:6" ht="12.75">
      <c r="A30" s="1"/>
      <c r="B30" s="49" t="s">
        <v>143</v>
      </c>
      <c r="C30" s="58" t="s">
        <v>6</v>
      </c>
      <c r="D30" s="67"/>
      <c r="E30" s="67"/>
      <c r="F30" s="48"/>
    </row>
    <row r="31" spans="1:6" ht="12.75">
      <c r="A31" s="1"/>
      <c r="B31" s="49" t="s">
        <v>144</v>
      </c>
      <c r="C31" s="58" t="s">
        <v>6</v>
      </c>
      <c r="D31" s="67">
        <v>285.7</v>
      </c>
      <c r="E31" s="67">
        <v>295.9</v>
      </c>
      <c r="F31" s="48">
        <f>D31/E31*100</f>
        <v>96.55288948969248</v>
      </c>
    </row>
    <row r="32" spans="1:6" ht="26.25">
      <c r="A32" s="1"/>
      <c r="B32" s="49" t="s">
        <v>145</v>
      </c>
      <c r="C32" s="58" t="s">
        <v>6</v>
      </c>
      <c r="D32" s="67"/>
      <c r="E32" s="67"/>
      <c r="F32" s="48"/>
    </row>
    <row r="33" spans="1:6" ht="12.75">
      <c r="A33" s="1"/>
      <c r="B33" s="49" t="s">
        <v>64</v>
      </c>
      <c r="C33" s="58" t="s">
        <v>6</v>
      </c>
      <c r="D33" s="67"/>
      <c r="E33" s="67"/>
      <c r="F33" s="48"/>
    </row>
    <row r="34" spans="1:6" ht="12.75" customHeight="1">
      <c r="A34" s="1"/>
      <c r="B34" s="49" t="s">
        <v>146</v>
      </c>
      <c r="C34" s="58" t="s">
        <v>6</v>
      </c>
      <c r="D34" s="67">
        <v>6404112.7</v>
      </c>
      <c r="E34" s="67">
        <v>4652049.8</v>
      </c>
      <c r="F34" s="48">
        <f>D34/E34*100</f>
        <v>137.66216991056288</v>
      </c>
    </row>
    <row r="35" spans="1:6" ht="12.75">
      <c r="A35" s="1"/>
      <c r="B35" s="49" t="s">
        <v>147</v>
      </c>
      <c r="C35" s="58" t="s">
        <v>6</v>
      </c>
      <c r="D35" s="67"/>
      <c r="E35" s="67"/>
      <c r="F35" s="48"/>
    </row>
    <row r="36" spans="1:6" ht="26.25">
      <c r="A36" s="1"/>
      <c r="B36" s="49" t="s">
        <v>148</v>
      </c>
      <c r="C36" s="58" t="s">
        <v>6</v>
      </c>
      <c r="D36" s="67">
        <v>20947.1</v>
      </c>
      <c r="E36" s="67">
        <v>41335.5</v>
      </c>
      <c r="F36" s="48">
        <f>D36/E36*100</f>
        <v>50.67581134859866</v>
      </c>
    </row>
    <row r="37" spans="1:6" ht="12.75" customHeight="1">
      <c r="A37" s="1"/>
      <c r="B37" s="49" t="s">
        <v>149</v>
      </c>
      <c r="C37" s="58" t="s">
        <v>6</v>
      </c>
      <c r="D37" s="67"/>
      <c r="E37" s="67"/>
      <c r="F37" s="48"/>
    </row>
    <row r="38" spans="1:6" ht="12.75">
      <c r="A38" s="1"/>
      <c r="B38" s="49" t="s">
        <v>150</v>
      </c>
      <c r="C38" s="58" t="s">
        <v>6</v>
      </c>
      <c r="D38" s="67"/>
      <c r="E38" s="67"/>
      <c r="F38" s="48"/>
    </row>
    <row r="39" spans="1:6" ht="26.25">
      <c r="A39" s="1"/>
      <c r="B39" s="49" t="s">
        <v>151</v>
      </c>
      <c r="C39" s="58" t="s">
        <v>6</v>
      </c>
      <c r="D39" s="67"/>
      <c r="E39" s="67"/>
      <c r="F39" s="48"/>
    </row>
    <row r="40" spans="1:6" ht="26.25">
      <c r="A40" s="1"/>
      <c r="B40" s="49" t="s">
        <v>152</v>
      </c>
      <c r="C40" s="58" t="s">
        <v>6</v>
      </c>
      <c r="D40" s="67"/>
      <c r="E40" s="67"/>
      <c r="F40" s="48"/>
    </row>
    <row r="41" spans="1:6" ht="12.75">
      <c r="A41" s="1"/>
      <c r="B41" s="49" t="s">
        <v>153</v>
      </c>
      <c r="C41" s="58" t="s">
        <v>6</v>
      </c>
      <c r="D41" s="67"/>
      <c r="E41" s="67"/>
      <c r="F41" s="48"/>
    </row>
    <row r="42" spans="1:6" ht="12.75">
      <c r="A42" s="1"/>
      <c r="B42" s="49" t="s">
        <v>154</v>
      </c>
      <c r="C42" s="58" t="s">
        <v>6</v>
      </c>
      <c r="D42" s="67"/>
      <c r="E42" s="67"/>
      <c r="F42" s="48"/>
    </row>
    <row r="43" spans="1:6" ht="12.75">
      <c r="A43" s="1"/>
      <c r="B43" s="49" t="s">
        <v>155</v>
      </c>
      <c r="C43" s="58" t="s">
        <v>6</v>
      </c>
      <c r="D43" s="67"/>
      <c r="E43" s="67"/>
      <c r="F43" s="48"/>
    </row>
    <row r="44" spans="1:6" ht="12.75">
      <c r="A44" s="1"/>
      <c r="B44" s="49" t="s">
        <v>156</v>
      </c>
      <c r="C44" s="58" t="s">
        <v>6</v>
      </c>
      <c r="D44" s="67">
        <v>31954</v>
      </c>
      <c r="E44" s="67">
        <v>31597</v>
      </c>
      <c r="F44" s="48">
        <f>D44/E44*100</f>
        <v>101.1298541000728</v>
      </c>
    </row>
    <row r="45" spans="1:6" ht="26.25">
      <c r="A45" s="1" t="s">
        <v>83</v>
      </c>
      <c r="B45" s="49" t="s">
        <v>157</v>
      </c>
      <c r="C45" s="58" t="s">
        <v>6</v>
      </c>
      <c r="D45" s="67">
        <v>186815.5</v>
      </c>
      <c r="E45" s="67">
        <v>170682.2</v>
      </c>
      <c r="F45" s="48">
        <f>D45/E45*100</f>
        <v>109.4522451667485</v>
      </c>
    </row>
    <row r="46" spans="1:6" ht="26.25">
      <c r="A46" s="1" t="s">
        <v>158</v>
      </c>
      <c r="B46" s="6" t="s">
        <v>159</v>
      </c>
      <c r="C46" s="58" t="s">
        <v>6</v>
      </c>
      <c r="D46" s="67">
        <v>196337.8</v>
      </c>
      <c r="E46" s="67">
        <v>175711.9</v>
      </c>
      <c r="F46" s="48">
        <f>D46/E46*100</f>
        <v>111.73847644923309</v>
      </c>
    </row>
    <row r="47" spans="1:6" ht="12.75" customHeight="1">
      <c r="A47" s="1" t="s">
        <v>84</v>
      </c>
      <c r="B47" s="6" t="s">
        <v>52</v>
      </c>
      <c r="C47" s="58" t="s">
        <v>78</v>
      </c>
      <c r="D47" s="67"/>
      <c r="E47" s="67"/>
      <c r="F47" s="48"/>
    </row>
    <row r="48" spans="1:8" ht="12" customHeight="1">
      <c r="A48" s="1" t="s">
        <v>231</v>
      </c>
      <c r="B48" s="6" t="s">
        <v>201</v>
      </c>
      <c r="C48" s="80" t="s">
        <v>202</v>
      </c>
      <c r="D48" s="67">
        <v>1.386</v>
      </c>
      <c r="E48" s="101">
        <v>2.73</v>
      </c>
      <c r="F48" s="48">
        <f>D48/E48*100</f>
        <v>50.76923076923077</v>
      </c>
      <c r="G48" s="81"/>
      <c r="H48" s="81"/>
    </row>
    <row r="49" spans="1:6" ht="13.5" customHeight="1">
      <c r="A49" s="1" t="s">
        <v>232</v>
      </c>
      <c r="B49" s="6" t="s">
        <v>203</v>
      </c>
      <c r="C49" s="80" t="s">
        <v>202</v>
      </c>
      <c r="D49" s="94" t="s">
        <v>274</v>
      </c>
      <c r="E49" s="94"/>
      <c r="F49" s="48"/>
    </row>
    <row r="50" spans="1:6" ht="13.5" customHeight="1">
      <c r="A50" s="1" t="s">
        <v>233</v>
      </c>
      <c r="B50" s="6" t="s">
        <v>204</v>
      </c>
      <c r="C50" s="80" t="s">
        <v>205</v>
      </c>
      <c r="D50" s="67">
        <v>170.473</v>
      </c>
      <c r="E50" s="67">
        <v>154.825</v>
      </c>
      <c r="F50" s="48">
        <f>D50/E50*100</f>
        <v>110.10689488131764</v>
      </c>
    </row>
    <row r="51" spans="1:6" ht="13.5" customHeight="1">
      <c r="A51" s="1" t="s">
        <v>234</v>
      </c>
      <c r="B51" s="6" t="s">
        <v>206</v>
      </c>
      <c r="C51" s="80" t="s">
        <v>207</v>
      </c>
      <c r="D51" s="102">
        <v>12.764</v>
      </c>
      <c r="E51" s="102">
        <v>13.444</v>
      </c>
      <c r="F51" s="48">
        <f>D51/E51*100</f>
        <v>94.94198155310917</v>
      </c>
    </row>
    <row r="52" spans="1:6" ht="26.25" customHeight="1">
      <c r="A52" s="1" t="s">
        <v>235</v>
      </c>
      <c r="B52" s="6" t="s">
        <v>208</v>
      </c>
      <c r="C52" s="59" t="s">
        <v>209</v>
      </c>
      <c r="D52" s="67">
        <v>54.7</v>
      </c>
      <c r="E52" s="67">
        <v>57.7</v>
      </c>
      <c r="F52" s="48">
        <f aca="true" t="shared" si="0" ref="F52:F57">D52/E52*100</f>
        <v>94.80069324090121</v>
      </c>
    </row>
    <row r="53" spans="1:6" ht="27.75" customHeight="1">
      <c r="A53" s="1" t="s">
        <v>236</v>
      </c>
      <c r="B53" s="6" t="s">
        <v>237</v>
      </c>
      <c r="C53" s="59" t="s">
        <v>209</v>
      </c>
      <c r="D53" s="67">
        <v>277.14</v>
      </c>
      <c r="E53" s="67">
        <v>248.52</v>
      </c>
      <c r="F53" s="48">
        <f t="shared" si="0"/>
        <v>111.51617576050216</v>
      </c>
    </row>
    <row r="54" spans="1:6" ht="24.75" customHeight="1">
      <c r="A54" s="1" t="s">
        <v>238</v>
      </c>
      <c r="B54" s="6" t="s">
        <v>210</v>
      </c>
      <c r="C54" s="82" t="s">
        <v>202</v>
      </c>
      <c r="D54" s="102">
        <v>193.965</v>
      </c>
      <c r="E54" s="102">
        <v>188.294</v>
      </c>
      <c r="F54" s="48">
        <f>D53/E53*100</f>
        <v>111.51617576050216</v>
      </c>
    </row>
    <row r="55" spans="1:6" ht="15.75" customHeight="1">
      <c r="A55" s="1" t="s">
        <v>239</v>
      </c>
      <c r="B55" s="6" t="s">
        <v>211</v>
      </c>
      <c r="C55" s="80" t="s">
        <v>202</v>
      </c>
      <c r="D55" s="67">
        <v>8.251</v>
      </c>
      <c r="E55" s="67">
        <v>5.478</v>
      </c>
      <c r="F55" s="48">
        <f t="shared" si="0"/>
        <v>150.62066447608615</v>
      </c>
    </row>
    <row r="56" spans="1:6" ht="26.25" customHeight="1">
      <c r="A56" s="1" t="s">
        <v>240</v>
      </c>
      <c r="B56" s="6" t="s">
        <v>212</v>
      </c>
      <c r="C56" s="82" t="s">
        <v>207</v>
      </c>
      <c r="D56" s="67">
        <v>94983</v>
      </c>
      <c r="E56" s="67">
        <v>58610</v>
      </c>
      <c r="F56" s="48">
        <f t="shared" si="0"/>
        <v>162.05937553318546</v>
      </c>
    </row>
    <row r="57" spans="1:6" ht="14.25" customHeight="1">
      <c r="A57" s="1" t="s">
        <v>241</v>
      </c>
      <c r="B57" s="6" t="s">
        <v>213</v>
      </c>
      <c r="C57" s="80" t="s">
        <v>242</v>
      </c>
      <c r="D57" s="67">
        <v>53896.47</v>
      </c>
      <c r="E57" s="67">
        <v>71741.54</v>
      </c>
      <c r="F57" s="48">
        <f t="shared" si="0"/>
        <v>75.12588940800546</v>
      </c>
    </row>
    <row r="58" spans="1:8" ht="13.5" customHeight="1">
      <c r="A58" s="1" t="s">
        <v>243</v>
      </c>
      <c r="B58" s="6" t="s">
        <v>214</v>
      </c>
      <c r="C58" s="80" t="s">
        <v>205</v>
      </c>
      <c r="D58" s="103">
        <v>30.03</v>
      </c>
      <c r="E58" s="103">
        <v>39.378</v>
      </c>
      <c r="F58" s="48">
        <f>D58/E58*100</f>
        <v>76.26085631570928</v>
      </c>
      <c r="G58" s="81"/>
      <c r="H58" s="81"/>
    </row>
    <row r="59" spans="1:7" ht="13.5" customHeight="1">
      <c r="A59" s="1" t="s">
        <v>244</v>
      </c>
      <c r="B59" s="6" t="s">
        <v>215</v>
      </c>
      <c r="C59" s="80" t="s">
        <v>207</v>
      </c>
      <c r="D59" s="102">
        <v>0.44</v>
      </c>
      <c r="E59" s="102">
        <v>0.671</v>
      </c>
      <c r="F59" s="48">
        <f>D59/E59*100</f>
        <v>65.57377049180327</v>
      </c>
      <c r="G59" s="83"/>
    </row>
    <row r="60" spans="1:6" ht="39" customHeight="1">
      <c r="A60" s="1" t="s">
        <v>245</v>
      </c>
      <c r="B60" s="6" t="s">
        <v>216</v>
      </c>
      <c r="C60" s="82" t="s">
        <v>26</v>
      </c>
      <c r="D60" s="84"/>
      <c r="E60" s="84"/>
      <c r="F60" s="48"/>
    </row>
    <row r="61" spans="1:7" ht="37.5" customHeight="1">
      <c r="A61" s="1" t="s">
        <v>246</v>
      </c>
      <c r="B61" s="60" t="s">
        <v>217</v>
      </c>
      <c r="C61" s="85" t="s">
        <v>218</v>
      </c>
      <c r="D61" s="67">
        <v>13.504</v>
      </c>
      <c r="E61" s="67">
        <v>13.054</v>
      </c>
      <c r="F61" s="48">
        <f>D61/E61*100</f>
        <v>103.44721924314386</v>
      </c>
      <c r="G61" s="71"/>
    </row>
    <row r="62" spans="1:6" ht="13.5" customHeight="1">
      <c r="A62" s="1" t="s">
        <v>247</v>
      </c>
      <c r="B62" s="6" t="s">
        <v>219</v>
      </c>
      <c r="C62" s="80" t="s">
        <v>220</v>
      </c>
      <c r="D62" s="104">
        <v>354.42</v>
      </c>
      <c r="E62" s="104">
        <v>355.053</v>
      </c>
      <c r="F62" s="48">
        <f>D62/E62*100</f>
        <v>99.82171675777984</v>
      </c>
    </row>
    <row r="63" spans="1:7" ht="18" customHeight="1">
      <c r="A63" s="1" t="s">
        <v>248</v>
      </c>
      <c r="B63" s="60" t="s">
        <v>267</v>
      </c>
      <c r="C63" s="85" t="s">
        <v>70</v>
      </c>
      <c r="D63" s="67">
        <v>40849.853</v>
      </c>
      <c r="E63" s="67">
        <v>35109.034</v>
      </c>
      <c r="F63" s="48">
        <f>D63/E63*100</f>
        <v>116.35140118067619</v>
      </c>
      <c r="G63" s="71"/>
    </row>
    <row r="64" spans="1:7" ht="14.25" customHeight="1">
      <c r="A64" s="1" t="s">
        <v>249</v>
      </c>
      <c r="B64" s="60" t="s">
        <v>263</v>
      </c>
      <c r="C64" s="85" t="s">
        <v>70</v>
      </c>
      <c r="D64" s="67">
        <v>2730.225</v>
      </c>
      <c r="E64" s="67">
        <v>2420.968</v>
      </c>
      <c r="F64" s="48">
        <f>D64/E64*100</f>
        <v>112.7741052339395</v>
      </c>
      <c r="G64" s="71">
        <f>D64/E64*100</f>
        <v>112.7741052339395</v>
      </c>
    </row>
    <row r="65" spans="1:6" ht="40.5" customHeight="1">
      <c r="A65" s="1" t="s">
        <v>250</v>
      </c>
      <c r="B65" s="60" t="s">
        <v>268</v>
      </c>
      <c r="C65" s="85" t="s">
        <v>70</v>
      </c>
      <c r="D65" s="67">
        <v>45.93</v>
      </c>
      <c r="E65" s="67">
        <v>32.51</v>
      </c>
      <c r="F65" s="48">
        <f aca="true" t="shared" si="1" ref="F65:F70">D65/E65*100</f>
        <v>141.27960627499232</v>
      </c>
    </row>
    <row r="66" spans="1:6" ht="15" customHeight="1">
      <c r="A66" s="1" t="s">
        <v>251</v>
      </c>
      <c r="B66" s="60" t="s">
        <v>269</v>
      </c>
      <c r="C66" s="85" t="s">
        <v>70</v>
      </c>
      <c r="D66" s="67">
        <v>74.2</v>
      </c>
      <c r="E66" s="67">
        <v>38.9</v>
      </c>
      <c r="F66" s="48">
        <f t="shared" si="1"/>
        <v>190.74550128534707</v>
      </c>
    </row>
    <row r="67" spans="1:6" ht="31.5" customHeight="1">
      <c r="A67" s="1" t="s">
        <v>252</v>
      </c>
      <c r="B67" s="60" t="s">
        <v>221</v>
      </c>
      <c r="C67" s="82" t="s">
        <v>70</v>
      </c>
      <c r="D67" s="67">
        <v>1120.4</v>
      </c>
      <c r="E67" s="67">
        <v>1163.4</v>
      </c>
      <c r="F67" s="48">
        <f t="shared" si="1"/>
        <v>96.30393673714973</v>
      </c>
    </row>
    <row r="68" spans="1:8" ht="24.75" customHeight="1">
      <c r="A68" s="1" t="s">
        <v>253</v>
      </c>
      <c r="B68" s="60" t="s">
        <v>222</v>
      </c>
      <c r="C68" s="82" t="s">
        <v>70</v>
      </c>
      <c r="D68" s="67">
        <v>231.3</v>
      </c>
      <c r="E68" s="67">
        <v>310.6</v>
      </c>
      <c r="F68" s="48">
        <f t="shared" si="1"/>
        <v>74.46877012234386</v>
      </c>
      <c r="G68" s="81"/>
      <c r="H68" s="81"/>
    </row>
    <row r="69" spans="1:6" ht="15" customHeight="1">
      <c r="A69" s="1" t="s">
        <v>254</v>
      </c>
      <c r="B69" s="60" t="s">
        <v>223</v>
      </c>
      <c r="C69" s="82" t="s">
        <v>70</v>
      </c>
      <c r="D69" s="67">
        <v>1644.3</v>
      </c>
      <c r="E69" s="67">
        <v>1601.8</v>
      </c>
      <c r="F69" s="48">
        <f t="shared" si="1"/>
        <v>102.6532650767886</v>
      </c>
    </row>
    <row r="70" spans="1:6" ht="15" customHeight="1">
      <c r="A70" s="1" t="s">
        <v>255</v>
      </c>
      <c r="B70" s="60" t="s">
        <v>270</v>
      </c>
      <c r="C70" s="82" t="s">
        <v>70</v>
      </c>
      <c r="D70" s="67">
        <v>1391</v>
      </c>
      <c r="E70" s="67">
        <v>1350.3</v>
      </c>
      <c r="F70" s="48">
        <f t="shared" si="1"/>
        <v>103.01414500481374</v>
      </c>
    </row>
    <row r="71" spans="1:6" ht="15" customHeight="1">
      <c r="A71" s="1" t="s">
        <v>256</v>
      </c>
      <c r="B71" s="60" t="s">
        <v>276</v>
      </c>
      <c r="C71" s="82" t="s">
        <v>70</v>
      </c>
      <c r="D71" s="67">
        <v>227.5</v>
      </c>
      <c r="E71" s="67">
        <v>290.3</v>
      </c>
      <c r="F71" s="48">
        <f aca="true" t="shared" si="2" ref="F71:F81">D71/E71*100</f>
        <v>78.36720633827076</v>
      </c>
    </row>
    <row r="72" spans="1:6" ht="27.75" customHeight="1">
      <c r="A72" s="1" t="s">
        <v>257</v>
      </c>
      <c r="B72" s="60" t="s">
        <v>277</v>
      </c>
      <c r="C72" s="82" t="s">
        <v>70</v>
      </c>
      <c r="D72" s="67">
        <v>4.55</v>
      </c>
      <c r="E72" s="67">
        <v>3.65</v>
      </c>
      <c r="F72" s="48">
        <f t="shared" si="2"/>
        <v>124.65753424657532</v>
      </c>
    </row>
    <row r="73" spans="1:6" ht="15.75" customHeight="1">
      <c r="A73" s="1" t="s">
        <v>258</v>
      </c>
      <c r="B73" s="60" t="s">
        <v>224</v>
      </c>
      <c r="C73" s="82" t="s">
        <v>70</v>
      </c>
      <c r="D73" s="67">
        <v>30470</v>
      </c>
      <c r="E73" s="67">
        <v>31424</v>
      </c>
      <c r="F73" s="48">
        <f t="shared" si="2"/>
        <v>96.96410386965377</v>
      </c>
    </row>
    <row r="74" spans="1:6" ht="16.5" customHeight="1">
      <c r="A74" s="1" t="s">
        <v>259</v>
      </c>
      <c r="B74" s="60" t="s">
        <v>225</v>
      </c>
      <c r="C74" s="82" t="s">
        <v>70</v>
      </c>
      <c r="D74" s="67">
        <v>15833</v>
      </c>
      <c r="E74" s="67">
        <v>14177</v>
      </c>
      <c r="F74" s="48">
        <f t="shared" si="2"/>
        <v>111.68089158496156</v>
      </c>
    </row>
    <row r="75" spans="1:6" ht="15" customHeight="1">
      <c r="A75" s="1" t="s">
        <v>260</v>
      </c>
      <c r="B75" s="60" t="s">
        <v>271</v>
      </c>
      <c r="C75" s="82" t="s">
        <v>70</v>
      </c>
      <c r="D75" s="105">
        <v>40627</v>
      </c>
      <c r="E75" s="105">
        <v>33488</v>
      </c>
      <c r="F75" s="48">
        <f t="shared" si="2"/>
        <v>121.31808408982323</v>
      </c>
    </row>
    <row r="76" spans="1:6" ht="28.5" customHeight="1">
      <c r="A76" s="1" t="s">
        <v>261</v>
      </c>
      <c r="B76" s="60" t="s">
        <v>226</v>
      </c>
      <c r="C76" s="82" t="s">
        <v>70</v>
      </c>
      <c r="D76" s="67">
        <v>5000</v>
      </c>
      <c r="E76" s="67">
        <v>5134</v>
      </c>
      <c r="F76" s="48">
        <f t="shared" si="2"/>
        <v>97.38994935722633</v>
      </c>
    </row>
    <row r="77" spans="1:6" ht="27" customHeight="1">
      <c r="A77" s="1" t="s">
        <v>264</v>
      </c>
      <c r="B77" s="60" t="s">
        <v>227</v>
      </c>
      <c r="C77" s="82" t="s">
        <v>70</v>
      </c>
      <c r="D77" s="67">
        <v>50863.7</v>
      </c>
      <c r="E77" s="67">
        <v>54684</v>
      </c>
      <c r="F77" s="48">
        <f t="shared" si="2"/>
        <v>93.01386145856192</v>
      </c>
    </row>
    <row r="78" spans="1:6" ht="17.25" customHeight="1">
      <c r="A78" s="1" t="s">
        <v>265</v>
      </c>
      <c r="B78" s="60" t="s">
        <v>278</v>
      </c>
      <c r="C78" s="82" t="s">
        <v>70</v>
      </c>
      <c r="D78" s="67">
        <v>18645.6</v>
      </c>
      <c r="E78" s="67">
        <v>18749.41</v>
      </c>
      <c r="F78" s="48">
        <f t="shared" si="2"/>
        <v>99.44632924449354</v>
      </c>
    </row>
    <row r="79" spans="1:6" ht="18.75" customHeight="1">
      <c r="A79" s="1" t="s">
        <v>266</v>
      </c>
      <c r="B79" s="60" t="s">
        <v>279</v>
      </c>
      <c r="C79" s="82" t="s">
        <v>70</v>
      </c>
      <c r="D79" s="67">
        <v>385152.3</v>
      </c>
      <c r="E79" s="67">
        <v>375733.4</v>
      </c>
      <c r="F79" s="48">
        <f t="shared" si="2"/>
        <v>102.50680402647194</v>
      </c>
    </row>
    <row r="80" spans="1:6" ht="18.75" customHeight="1">
      <c r="A80" s="1" t="s">
        <v>272</v>
      </c>
      <c r="B80" s="60" t="s">
        <v>280</v>
      </c>
      <c r="C80" s="82" t="s">
        <v>70</v>
      </c>
      <c r="D80" s="67">
        <v>21869.3</v>
      </c>
      <c r="E80" s="67">
        <v>15496</v>
      </c>
      <c r="F80" s="48">
        <f t="shared" si="2"/>
        <v>141.12867836861125</v>
      </c>
    </row>
    <row r="81" spans="1:6" ht="27.75" customHeight="1">
      <c r="A81" s="1" t="s">
        <v>282</v>
      </c>
      <c r="B81" s="60" t="s">
        <v>228</v>
      </c>
      <c r="C81" s="82" t="s">
        <v>70</v>
      </c>
      <c r="D81" s="106">
        <v>34364</v>
      </c>
      <c r="E81" s="106">
        <v>35096</v>
      </c>
      <c r="F81" s="48">
        <f t="shared" si="2"/>
        <v>97.91429222703442</v>
      </c>
    </row>
    <row r="82" spans="1:6" ht="12.75">
      <c r="A82" s="1"/>
      <c r="B82" s="51" t="s">
        <v>11</v>
      </c>
      <c r="C82" s="50"/>
      <c r="D82" s="67"/>
      <c r="E82" s="67"/>
      <c r="F82" s="48"/>
    </row>
    <row r="83" spans="1:6" ht="12.75" customHeight="1">
      <c r="A83" s="1" t="s">
        <v>85</v>
      </c>
      <c r="B83" s="49" t="s">
        <v>57</v>
      </c>
      <c r="C83" s="90" t="s">
        <v>43</v>
      </c>
      <c r="D83" s="84">
        <v>76</v>
      </c>
      <c r="E83" s="79">
        <v>76</v>
      </c>
      <c r="F83" s="48">
        <f aca="true" t="shared" si="3" ref="F83:F122">D83/E83*100</f>
        <v>100</v>
      </c>
    </row>
    <row r="84" spans="1:6" ht="12.75" customHeight="1">
      <c r="A84" s="1" t="s">
        <v>86</v>
      </c>
      <c r="B84" s="49" t="s">
        <v>58</v>
      </c>
      <c r="C84" s="90" t="s">
        <v>43</v>
      </c>
      <c r="D84" s="84">
        <v>199</v>
      </c>
      <c r="E84" s="79">
        <v>205</v>
      </c>
      <c r="F84" s="48">
        <f t="shared" si="3"/>
        <v>97.07317073170731</v>
      </c>
    </row>
    <row r="85" spans="1:6" ht="12.75" customHeight="1">
      <c r="A85" s="1" t="s">
        <v>87</v>
      </c>
      <c r="B85" s="49" t="s">
        <v>69</v>
      </c>
      <c r="C85" s="90" t="s">
        <v>43</v>
      </c>
      <c r="D85" s="84">
        <v>13256</v>
      </c>
      <c r="E85" s="84">
        <v>13256</v>
      </c>
      <c r="F85" s="48">
        <f t="shared" si="3"/>
        <v>100</v>
      </c>
    </row>
    <row r="86" spans="1:6" ht="39">
      <c r="A86" s="1" t="s">
        <v>88</v>
      </c>
      <c r="B86" s="6" t="s">
        <v>131</v>
      </c>
      <c r="C86" s="91" t="s">
        <v>6</v>
      </c>
      <c r="D86" s="67">
        <v>6751631.8</v>
      </c>
      <c r="E86" s="67">
        <v>5177826.3</v>
      </c>
      <c r="F86" s="48">
        <f t="shared" si="3"/>
        <v>130.39510035321194</v>
      </c>
    </row>
    <row r="87" spans="1:6" ht="12.75" customHeight="1">
      <c r="A87" s="1" t="s">
        <v>89</v>
      </c>
      <c r="B87" s="6" t="s">
        <v>283</v>
      </c>
      <c r="C87" s="91" t="s">
        <v>13</v>
      </c>
      <c r="D87" s="69">
        <v>102.2</v>
      </c>
      <c r="E87" s="107">
        <v>100.2</v>
      </c>
      <c r="F87" s="48">
        <f t="shared" si="3"/>
        <v>101.99600798403195</v>
      </c>
    </row>
    <row r="88" spans="1:6" ht="12.75">
      <c r="A88" s="1"/>
      <c r="B88" s="92" t="s">
        <v>14</v>
      </c>
      <c r="C88" s="91"/>
      <c r="D88" s="67"/>
      <c r="E88" s="79"/>
      <c r="F88" s="48"/>
    </row>
    <row r="89" spans="1:6" ht="12.75">
      <c r="A89" s="1"/>
      <c r="B89" s="52" t="s">
        <v>67</v>
      </c>
      <c r="C89" s="91" t="s">
        <v>13</v>
      </c>
      <c r="D89" s="108">
        <v>68.6</v>
      </c>
      <c r="E89" s="109">
        <v>66</v>
      </c>
      <c r="F89" s="48">
        <f t="shared" si="3"/>
        <v>103.93939393939394</v>
      </c>
    </row>
    <row r="90" spans="1:6" ht="12.75">
      <c r="A90" s="1"/>
      <c r="B90" s="52" t="s">
        <v>22</v>
      </c>
      <c r="C90" s="91" t="s">
        <v>13</v>
      </c>
      <c r="D90" s="69">
        <v>9.3</v>
      </c>
      <c r="E90" s="107">
        <v>10.1</v>
      </c>
      <c r="F90" s="48">
        <f t="shared" si="3"/>
        <v>92.0792079207921</v>
      </c>
    </row>
    <row r="91" spans="1:6" ht="12.75">
      <c r="A91" s="1"/>
      <c r="B91" s="52" t="s">
        <v>23</v>
      </c>
      <c r="C91" s="91" t="s">
        <v>13</v>
      </c>
      <c r="D91" s="69">
        <v>8.5</v>
      </c>
      <c r="E91" s="107">
        <v>7.79</v>
      </c>
      <c r="F91" s="48">
        <f t="shared" si="3"/>
        <v>109.11424903722721</v>
      </c>
    </row>
    <row r="92" spans="1:6" ht="12.75">
      <c r="A92" s="1"/>
      <c r="B92" s="52" t="s">
        <v>15</v>
      </c>
      <c r="C92" s="91" t="s">
        <v>13</v>
      </c>
      <c r="D92" s="69">
        <v>5.5</v>
      </c>
      <c r="E92" s="107">
        <v>7</v>
      </c>
      <c r="F92" s="48">
        <f t="shared" si="3"/>
        <v>78.57142857142857</v>
      </c>
    </row>
    <row r="93" spans="1:6" ht="12.75">
      <c r="A93" s="1"/>
      <c r="B93" s="52" t="s">
        <v>284</v>
      </c>
      <c r="C93" s="91" t="s">
        <v>13</v>
      </c>
      <c r="D93" s="69">
        <v>0.7</v>
      </c>
      <c r="E93" s="107">
        <v>0.86</v>
      </c>
      <c r="F93" s="48">
        <f t="shared" si="3"/>
        <v>81.3953488372093</v>
      </c>
    </row>
    <row r="94" spans="1:6" ht="12.75">
      <c r="A94" s="1"/>
      <c r="B94" s="52" t="s">
        <v>285</v>
      </c>
      <c r="C94" s="91" t="s">
        <v>13</v>
      </c>
      <c r="D94" s="69"/>
      <c r="E94" s="107"/>
      <c r="F94" s="48"/>
    </row>
    <row r="95" spans="1:6" ht="12.75">
      <c r="A95" s="1"/>
      <c r="B95" s="52" t="s">
        <v>68</v>
      </c>
      <c r="C95" s="91" t="s">
        <v>13</v>
      </c>
      <c r="D95" s="69">
        <v>5.9</v>
      </c>
      <c r="E95" s="107">
        <v>4.3</v>
      </c>
      <c r="F95" s="48">
        <f t="shared" si="3"/>
        <v>137.2093023255814</v>
      </c>
    </row>
    <row r="96" spans="1:6" ht="25.5" customHeight="1">
      <c r="A96" s="1" t="s">
        <v>90</v>
      </c>
      <c r="B96" s="6" t="s">
        <v>286</v>
      </c>
      <c r="C96" s="90"/>
      <c r="D96" s="67"/>
      <c r="E96" s="110"/>
      <c r="F96" s="48"/>
    </row>
    <row r="97" spans="1:6" ht="12.75">
      <c r="A97" s="1"/>
      <c r="B97" s="52" t="s">
        <v>67</v>
      </c>
      <c r="C97" s="90" t="s">
        <v>70</v>
      </c>
      <c r="D97" s="69">
        <v>423264.7</v>
      </c>
      <c r="E97" s="69">
        <v>445722.9</v>
      </c>
      <c r="F97" s="48">
        <f t="shared" si="3"/>
        <v>94.96139866271174</v>
      </c>
    </row>
    <row r="98" spans="1:6" ht="12.75">
      <c r="A98" s="1"/>
      <c r="B98" s="52" t="s">
        <v>125</v>
      </c>
      <c r="C98" s="90" t="s">
        <v>70</v>
      </c>
      <c r="D98" s="69">
        <v>384560</v>
      </c>
      <c r="E98" s="69">
        <v>479488.1</v>
      </c>
      <c r="F98" s="48">
        <f t="shared" si="3"/>
        <v>80.20219897011</v>
      </c>
    </row>
    <row r="99" spans="1:6" ht="12.75">
      <c r="A99" s="1"/>
      <c r="B99" s="52" t="s">
        <v>124</v>
      </c>
      <c r="C99" s="90" t="s">
        <v>70</v>
      </c>
      <c r="D99" s="69">
        <v>24758</v>
      </c>
      <c r="E99" s="69">
        <v>22302</v>
      </c>
      <c r="F99" s="48">
        <f t="shared" si="3"/>
        <v>111.01246524975339</v>
      </c>
    </row>
    <row r="100" spans="1:6" ht="12.75">
      <c r="A100" s="1"/>
      <c r="B100" s="52" t="s">
        <v>15</v>
      </c>
      <c r="C100" s="90" t="s">
        <v>70</v>
      </c>
      <c r="D100" s="69">
        <v>23064</v>
      </c>
      <c r="E100" s="69">
        <v>40766</v>
      </c>
      <c r="F100" s="48">
        <f>D100/E100*100</f>
        <v>56.576558897120144</v>
      </c>
    </row>
    <row r="101" spans="1:6" ht="12.75">
      <c r="A101" s="1"/>
      <c r="B101" s="52" t="s">
        <v>16</v>
      </c>
      <c r="C101" s="90" t="s">
        <v>70</v>
      </c>
      <c r="D101" s="69">
        <v>4900</v>
      </c>
      <c r="E101" s="69">
        <v>3510</v>
      </c>
      <c r="F101" s="48">
        <f>D101/E101*100</f>
        <v>139.6011396011396</v>
      </c>
    </row>
    <row r="102" spans="1:6" ht="12.75">
      <c r="A102" s="1"/>
      <c r="B102" s="52" t="s">
        <v>17</v>
      </c>
      <c r="C102" s="90" t="s">
        <v>70</v>
      </c>
      <c r="D102" s="69">
        <v>5857</v>
      </c>
      <c r="E102" s="69">
        <v>5100</v>
      </c>
      <c r="F102" s="48">
        <f t="shared" si="3"/>
        <v>114.84313725490196</v>
      </c>
    </row>
    <row r="103" spans="1:6" ht="12.75">
      <c r="A103" s="1"/>
      <c r="B103" s="52" t="s">
        <v>18</v>
      </c>
      <c r="C103" s="90" t="s">
        <v>70</v>
      </c>
      <c r="D103" s="69"/>
      <c r="E103" s="107"/>
      <c r="F103" s="48"/>
    </row>
    <row r="104" spans="1:6" ht="12.75">
      <c r="A104" s="1"/>
      <c r="B104" s="52" t="s">
        <v>126</v>
      </c>
      <c r="C104" s="90" t="s">
        <v>70</v>
      </c>
      <c r="D104" s="69">
        <v>22418.1</v>
      </c>
      <c r="E104" s="69">
        <v>21696.7</v>
      </c>
      <c r="F104" s="48">
        <f t="shared" si="3"/>
        <v>103.32492959758856</v>
      </c>
    </row>
    <row r="105" spans="1:6" ht="12.75">
      <c r="A105" s="1"/>
      <c r="B105" s="52" t="s">
        <v>19</v>
      </c>
      <c r="C105" s="90" t="s">
        <v>70</v>
      </c>
      <c r="D105" s="69">
        <v>23003.5</v>
      </c>
      <c r="E105" s="69">
        <v>22121.5</v>
      </c>
      <c r="F105" s="48">
        <f t="shared" si="3"/>
        <v>103.9870714011256</v>
      </c>
    </row>
    <row r="106" spans="1:6" ht="12" customHeight="1">
      <c r="A106" s="1"/>
      <c r="B106" s="52" t="s">
        <v>273</v>
      </c>
      <c r="C106" s="90" t="s">
        <v>71</v>
      </c>
      <c r="D106" s="69">
        <v>415.25</v>
      </c>
      <c r="E106" s="69">
        <v>753</v>
      </c>
      <c r="F106" s="48">
        <f t="shared" si="3"/>
        <v>55.146082337317395</v>
      </c>
    </row>
    <row r="107" spans="1:6" ht="26.25">
      <c r="A107" s="1" t="s">
        <v>91</v>
      </c>
      <c r="B107" s="6" t="s">
        <v>287</v>
      </c>
      <c r="C107" s="90"/>
      <c r="D107" s="67"/>
      <c r="E107" s="79"/>
      <c r="F107" s="48"/>
    </row>
    <row r="108" spans="1:6" ht="12.75">
      <c r="A108" s="1"/>
      <c r="B108" s="52" t="s">
        <v>20</v>
      </c>
      <c r="C108" s="90" t="s">
        <v>21</v>
      </c>
      <c r="D108" s="69">
        <v>66</v>
      </c>
      <c r="E108" s="69">
        <v>76.5</v>
      </c>
      <c r="F108" s="48">
        <f t="shared" si="3"/>
        <v>86.27450980392157</v>
      </c>
    </row>
    <row r="109" spans="1:6" ht="12.75">
      <c r="A109" s="1"/>
      <c r="B109" s="52" t="s">
        <v>22</v>
      </c>
      <c r="C109" s="90" t="s">
        <v>21</v>
      </c>
      <c r="D109" s="69">
        <v>468.9</v>
      </c>
      <c r="E109" s="69">
        <v>626.6</v>
      </c>
      <c r="F109" s="48">
        <f>D109/E109*100</f>
        <v>74.83242898180656</v>
      </c>
    </row>
    <row r="110" spans="1:6" ht="12.75">
      <c r="A110" s="1"/>
      <c r="B110" s="52" t="s">
        <v>23</v>
      </c>
      <c r="C110" s="90" t="s">
        <v>21</v>
      </c>
      <c r="D110" s="69">
        <v>30.5</v>
      </c>
      <c r="E110" s="69">
        <v>26.3</v>
      </c>
      <c r="F110" s="48">
        <f>D110/E110*100</f>
        <v>115.96958174904944</v>
      </c>
    </row>
    <row r="111" spans="1:6" ht="12.75">
      <c r="A111" s="1"/>
      <c r="B111" s="52" t="s">
        <v>15</v>
      </c>
      <c r="C111" s="90" t="s">
        <v>21</v>
      </c>
      <c r="D111" s="69">
        <v>53</v>
      </c>
      <c r="E111" s="69">
        <v>79.4</v>
      </c>
      <c r="F111" s="48">
        <f>D111/E111*100</f>
        <v>66.7506297229219</v>
      </c>
    </row>
    <row r="112" spans="1:6" ht="12.75">
      <c r="A112" s="1"/>
      <c r="B112" s="52" t="s">
        <v>17</v>
      </c>
      <c r="C112" s="90" t="s">
        <v>21</v>
      </c>
      <c r="D112" s="69">
        <v>161.8</v>
      </c>
      <c r="E112" s="69">
        <v>168</v>
      </c>
      <c r="F112" s="48">
        <f t="shared" si="3"/>
        <v>96.30952380952381</v>
      </c>
    </row>
    <row r="113" spans="1:6" ht="26.25">
      <c r="A113" s="1" t="s">
        <v>92</v>
      </c>
      <c r="B113" s="6" t="s">
        <v>288</v>
      </c>
      <c r="C113" s="90"/>
      <c r="D113" s="67"/>
      <c r="E113" s="79"/>
      <c r="F113" s="48"/>
    </row>
    <row r="114" spans="1:6" ht="12.75">
      <c r="A114" s="1"/>
      <c r="B114" s="52" t="s">
        <v>24</v>
      </c>
      <c r="C114" s="90" t="s">
        <v>25</v>
      </c>
      <c r="D114" s="111">
        <v>6493</v>
      </c>
      <c r="E114" s="111">
        <v>5981</v>
      </c>
      <c r="F114" s="48">
        <f t="shared" si="3"/>
        <v>108.56044139775958</v>
      </c>
    </row>
    <row r="115" spans="1:6" ht="12.75">
      <c r="A115" s="1"/>
      <c r="B115" s="52" t="s">
        <v>262</v>
      </c>
      <c r="C115" s="90" t="s">
        <v>26</v>
      </c>
      <c r="D115" s="69">
        <v>76</v>
      </c>
      <c r="E115" s="107">
        <v>112.8</v>
      </c>
      <c r="F115" s="48">
        <f t="shared" si="3"/>
        <v>67.37588652482269</v>
      </c>
    </row>
    <row r="116" spans="1:6" ht="26.25">
      <c r="A116" s="1"/>
      <c r="B116" s="52" t="s">
        <v>27</v>
      </c>
      <c r="C116" s="93" t="s">
        <v>28</v>
      </c>
      <c r="D116" s="111">
        <v>741</v>
      </c>
      <c r="E116" s="107">
        <v>741</v>
      </c>
      <c r="F116" s="48">
        <f t="shared" si="3"/>
        <v>100</v>
      </c>
    </row>
    <row r="117" spans="1:6" ht="26.25">
      <c r="A117" s="1"/>
      <c r="B117" s="52" t="s">
        <v>29</v>
      </c>
      <c r="C117" s="93" t="s">
        <v>28</v>
      </c>
      <c r="D117" s="111">
        <v>927</v>
      </c>
      <c r="E117" s="107">
        <v>927</v>
      </c>
      <c r="F117" s="48">
        <f t="shared" si="3"/>
        <v>100</v>
      </c>
    </row>
    <row r="118" spans="1:6" ht="26.25">
      <c r="A118" s="1" t="s">
        <v>281</v>
      </c>
      <c r="B118" s="6" t="s">
        <v>289</v>
      </c>
      <c r="C118" s="90"/>
      <c r="D118" s="67"/>
      <c r="E118" s="79"/>
      <c r="F118" s="48"/>
    </row>
    <row r="119" spans="1:6" ht="12.75" customHeight="1">
      <c r="A119" s="1"/>
      <c r="B119" s="52" t="s">
        <v>30</v>
      </c>
      <c r="C119" s="90" t="s">
        <v>72</v>
      </c>
      <c r="D119" s="111">
        <v>12251</v>
      </c>
      <c r="E119" s="111">
        <v>10884</v>
      </c>
      <c r="F119" s="48">
        <f t="shared" si="3"/>
        <v>112.55972069092246</v>
      </c>
    </row>
    <row r="120" spans="1:6" ht="13.5" customHeight="1">
      <c r="A120" s="1"/>
      <c r="B120" s="52" t="s">
        <v>31</v>
      </c>
      <c r="C120" s="90" t="s">
        <v>72</v>
      </c>
      <c r="D120" s="111">
        <v>74667</v>
      </c>
      <c r="E120" s="111">
        <v>72686</v>
      </c>
      <c r="F120" s="48">
        <f t="shared" si="3"/>
        <v>102.72542167680159</v>
      </c>
    </row>
    <row r="121" spans="1:6" ht="12" customHeight="1">
      <c r="A121" s="1"/>
      <c r="B121" s="52" t="s">
        <v>32</v>
      </c>
      <c r="C121" s="90" t="s">
        <v>72</v>
      </c>
      <c r="D121" s="111">
        <v>107</v>
      </c>
      <c r="E121" s="111">
        <v>9</v>
      </c>
      <c r="F121" s="48">
        <f t="shared" si="3"/>
        <v>1188.888888888889</v>
      </c>
    </row>
    <row r="122" spans="1:6" ht="12" customHeight="1">
      <c r="A122" s="1"/>
      <c r="B122" s="52" t="s">
        <v>33</v>
      </c>
      <c r="C122" s="90" t="s">
        <v>72</v>
      </c>
      <c r="D122" s="111">
        <v>328710</v>
      </c>
      <c r="E122" s="111">
        <v>418407</v>
      </c>
      <c r="F122" s="48">
        <f t="shared" si="3"/>
        <v>78.56226114763855</v>
      </c>
    </row>
    <row r="123" spans="1:6" ht="12.75">
      <c r="A123" s="1"/>
      <c r="B123" s="51" t="s">
        <v>34</v>
      </c>
      <c r="C123" s="61"/>
      <c r="D123" s="67"/>
      <c r="E123" s="68"/>
      <c r="F123" s="62"/>
    </row>
    <row r="124" spans="1:6" ht="12.75">
      <c r="A124" s="66" t="s">
        <v>93</v>
      </c>
      <c r="B124" s="49" t="s">
        <v>59</v>
      </c>
      <c r="C124" s="50" t="s">
        <v>43</v>
      </c>
      <c r="D124" s="84">
        <v>45</v>
      </c>
      <c r="E124" s="112">
        <v>47</v>
      </c>
      <c r="F124" s="113">
        <f>D124/E124*100</f>
        <v>95.74468085106383</v>
      </c>
    </row>
    <row r="125" spans="1:8" ht="12.75">
      <c r="A125" s="1"/>
      <c r="B125" s="54" t="s">
        <v>98</v>
      </c>
      <c r="C125" s="50" t="s">
        <v>43</v>
      </c>
      <c r="D125" s="84">
        <v>3</v>
      </c>
      <c r="E125" s="112">
        <v>3</v>
      </c>
      <c r="F125" s="113">
        <f>D125/E125*100</f>
        <v>100</v>
      </c>
      <c r="G125" s="5">
        <v>109.46</v>
      </c>
      <c r="H125" s="71" t="s">
        <v>294</v>
      </c>
    </row>
    <row r="126" spans="1:6" ht="39">
      <c r="A126" s="1" t="s">
        <v>94</v>
      </c>
      <c r="B126" s="6" t="s">
        <v>129</v>
      </c>
      <c r="C126" s="50" t="s">
        <v>6</v>
      </c>
      <c r="D126" s="69">
        <v>4535423</v>
      </c>
      <c r="E126" s="69">
        <v>3003364.7</v>
      </c>
      <c r="F126" s="113">
        <f>D126/E126*100</f>
        <v>151.01139731714898</v>
      </c>
    </row>
    <row r="127" spans="1:6" ht="13.5" customHeight="1">
      <c r="A127" s="1"/>
      <c r="B127" s="52" t="s">
        <v>12</v>
      </c>
      <c r="C127" s="61" t="s">
        <v>4</v>
      </c>
      <c r="D127" s="69">
        <v>133.5</v>
      </c>
      <c r="E127" s="95">
        <v>114.9</v>
      </c>
      <c r="F127" s="70" t="s">
        <v>5</v>
      </c>
    </row>
    <row r="128" spans="1:6" ht="12.75">
      <c r="A128" s="1" t="s">
        <v>95</v>
      </c>
      <c r="B128" s="6" t="s">
        <v>73</v>
      </c>
      <c r="C128" s="50" t="s">
        <v>8</v>
      </c>
      <c r="D128" s="114">
        <v>26.394</v>
      </c>
      <c r="E128" s="115">
        <v>19.782</v>
      </c>
      <c r="F128" s="113">
        <f>D128/E128*100</f>
        <v>133.42432514407037</v>
      </c>
    </row>
    <row r="129" spans="1:6" ht="15" customHeight="1">
      <c r="A129" s="1"/>
      <c r="B129" s="54" t="s">
        <v>35</v>
      </c>
      <c r="C129" s="50" t="s">
        <v>8</v>
      </c>
      <c r="D129" s="114">
        <v>25.357</v>
      </c>
      <c r="E129" s="115">
        <v>19.782</v>
      </c>
      <c r="F129" s="113">
        <f>D129/E129*100</f>
        <v>128.18218582549792</v>
      </c>
    </row>
    <row r="130" spans="1:6" ht="12.75">
      <c r="A130" s="1"/>
      <c r="B130" s="51" t="s">
        <v>183</v>
      </c>
      <c r="C130" s="50"/>
      <c r="D130" s="67"/>
      <c r="E130" s="68"/>
      <c r="F130" s="62"/>
    </row>
    <row r="131" spans="1:6" ht="12.75" customHeight="1">
      <c r="A131" s="1" t="s">
        <v>96</v>
      </c>
      <c r="B131" s="49" t="s">
        <v>100</v>
      </c>
      <c r="C131" s="50" t="s">
        <v>43</v>
      </c>
      <c r="D131" s="84">
        <v>66</v>
      </c>
      <c r="E131" s="112">
        <v>57</v>
      </c>
      <c r="F131" s="113">
        <f>D131/E131*100</f>
        <v>115.78947368421053</v>
      </c>
    </row>
    <row r="132" spans="1:6" ht="12.75">
      <c r="A132" s="1"/>
      <c r="B132" s="54" t="s">
        <v>101</v>
      </c>
      <c r="C132" s="50" t="s">
        <v>43</v>
      </c>
      <c r="D132" s="84">
        <v>4</v>
      </c>
      <c r="E132" s="112">
        <v>3</v>
      </c>
      <c r="F132" s="113">
        <f>D132/E132*100</f>
        <v>133.33333333333331</v>
      </c>
    </row>
    <row r="133" spans="1:6" ht="12.75">
      <c r="A133" s="1"/>
      <c r="B133" s="59" t="s">
        <v>102</v>
      </c>
      <c r="C133" s="50"/>
      <c r="D133" s="84"/>
      <c r="E133" s="112"/>
      <c r="F133" s="113"/>
    </row>
    <row r="134" spans="1:6" ht="12.75" customHeight="1">
      <c r="A134" s="1"/>
      <c r="B134" s="54" t="s">
        <v>50</v>
      </c>
      <c r="C134" s="50" t="s">
        <v>43</v>
      </c>
      <c r="D134" s="84">
        <v>1</v>
      </c>
      <c r="E134" s="112">
        <v>1</v>
      </c>
      <c r="F134" s="113">
        <f>D134/E134*100</f>
        <v>100</v>
      </c>
    </row>
    <row r="135" spans="1:6" ht="12.75">
      <c r="A135" s="1"/>
      <c r="B135" s="54" t="s">
        <v>49</v>
      </c>
      <c r="C135" s="50" t="s">
        <v>43</v>
      </c>
      <c r="D135" s="84">
        <v>1</v>
      </c>
      <c r="E135" s="112">
        <v>2</v>
      </c>
      <c r="F135" s="113">
        <f>D135/E135*100</f>
        <v>50</v>
      </c>
    </row>
    <row r="136" spans="1:6" ht="12.75">
      <c r="A136" s="1"/>
      <c r="B136" s="54" t="s">
        <v>51</v>
      </c>
      <c r="C136" s="50" t="s">
        <v>43</v>
      </c>
      <c r="D136" s="84"/>
      <c r="E136" s="112"/>
      <c r="F136" s="62"/>
    </row>
    <row r="137" spans="1:6" ht="12.75">
      <c r="A137" s="1"/>
      <c r="B137" s="54" t="s">
        <v>127</v>
      </c>
      <c r="C137" s="50" t="s">
        <v>43</v>
      </c>
      <c r="D137" s="84"/>
      <c r="E137" s="112"/>
      <c r="F137" s="62"/>
    </row>
    <row r="138" spans="1:6" ht="12.75">
      <c r="A138" s="1"/>
      <c r="B138" s="54" t="s">
        <v>128</v>
      </c>
      <c r="C138" s="50" t="s">
        <v>43</v>
      </c>
      <c r="D138" s="84"/>
      <c r="E138" s="112"/>
      <c r="F138" s="62"/>
    </row>
    <row r="139" spans="1:6" ht="12.75">
      <c r="A139" s="1"/>
      <c r="B139" s="54" t="s">
        <v>160</v>
      </c>
      <c r="C139" s="50" t="s">
        <v>43</v>
      </c>
      <c r="D139" s="84">
        <v>2</v>
      </c>
      <c r="E139" s="112"/>
      <c r="F139" s="53"/>
    </row>
    <row r="140" spans="1:6" ht="25.5" customHeight="1">
      <c r="A140" s="1" t="s">
        <v>97</v>
      </c>
      <c r="B140" s="6" t="s">
        <v>161</v>
      </c>
      <c r="C140" s="50" t="s">
        <v>6</v>
      </c>
      <c r="D140" s="69">
        <v>372082.5</v>
      </c>
      <c r="E140" s="96">
        <v>434207.5</v>
      </c>
      <c r="F140" s="78">
        <f>D140/E140*100</f>
        <v>85.69232452226181</v>
      </c>
    </row>
    <row r="141" spans="1:6" ht="26.25">
      <c r="A141" s="1" t="s">
        <v>99</v>
      </c>
      <c r="B141" s="6" t="s">
        <v>65</v>
      </c>
      <c r="C141" s="50" t="s">
        <v>10</v>
      </c>
      <c r="D141" s="69">
        <v>1863.5</v>
      </c>
      <c r="E141" s="96">
        <v>2451.4</v>
      </c>
      <c r="F141" s="78">
        <f>D141/E141*100</f>
        <v>76.01778575507872</v>
      </c>
    </row>
    <row r="142" spans="1:6" ht="12.75">
      <c r="A142" s="1"/>
      <c r="B142" s="54" t="s">
        <v>36</v>
      </c>
      <c r="C142" s="61" t="s">
        <v>10</v>
      </c>
      <c r="D142" s="69">
        <v>1863.5</v>
      </c>
      <c r="E142" s="96">
        <v>2451.4</v>
      </c>
      <c r="F142" s="78">
        <f>D142/E142*100</f>
        <v>76.01778575507872</v>
      </c>
    </row>
    <row r="143" spans="1:6" ht="12.75">
      <c r="A143" s="1" t="s">
        <v>103</v>
      </c>
      <c r="B143" s="6" t="s">
        <v>60</v>
      </c>
      <c r="C143" s="61" t="s">
        <v>37</v>
      </c>
      <c r="D143" s="67">
        <v>110151</v>
      </c>
      <c r="E143" s="68">
        <v>92043</v>
      </c>
      <c r="F143" s="78">
        <f>D143/E143*100</f>
        <v>119.67341351324924</v>
      </c>
    </row>
    <row r="144" spans="1:6" ht="12.75" customHeight="1">
      <c r="A144" s="1"/>
      <c r="B144" s="54" t="s">
        <v>38</v>
      </c>
      <c r="C144" s="61" t="s">
        <v>37</v>
      </c>
      <c r="D144" s="67">
        <v>110151</v>
      </c>
      <c r="E144" s="68">
        <v>92043</v>
      </c>
      <c r="F144" s="78">
        <f>D144/E144*100</f>
        <v>119.67341351324924</v>
      </c>
    </row>
    <row r="145" spans="1:6" ht="12.75">
      <c r="A145" s="1"/>
      <c r="B145" s="54" t="s">
        <v>61</v>
      </c>
      <c r="C145" s="61" t="s">
        <v>3</v>
      </c>
      <c r="D145" s="69"/>
      <c r="E145" s="96"/>
      <c r="F145" s="63"/>
    </row>
    <row r="146" spans="1:6" ht="12.75">
      <c r="A146" s="1" t="s">
        <v>104</v>
      </c>
      <c r="B146" s="60" t="s">
        <v>39</v>
      </c>
      <c r="C146" s="61" t="s">
        <v>40</v>
      </c>
      <c r="D146" s="67"/>
      <c r="E146" s="68"/>
      <c r="F146" s="62"/>
    </row>
    <row r="147" spans="1:6" ht="12.75">
      <c r="A147" s="1"/>
      <c r="B147" s="54" t="s">
        <v>62</v>
      </c>
      <c r="C147" s="61" t="s">
        <v>40</v>
      </c>
      <c r="D147" s="69"/>
      <c r="E147" s="96"/>
      <c r="F147" s="63"/>
    </row>
    <row r="148" spans="1:6" ht="15" customHeight="1">
      <c r="A148" s="64"/>
      <c r="B148" s="54" t="s">
        <v>119</v>
      </c>
      <c r="C148" s="50" t="s">
        <v>46</v>
      </c>
      <c r="D148" s="69"/>
      <c r="E148" s="69"/>
      <c r="F148" s="63"/>
    </row>
    <row r="149" spans="1:6" ht="15" customHeight="1">
      <c r="A149" s="64"/>
      <c r="B149" s="51" t="s">
        <v>291</v>
      </c>
      <c r="C149" s="50"/>
      <c r="D149" s="69"/>
      <c r="E149" s="69"/>
      <c r="F149" s="63"/>
    </row>
    <row r="150" spans="1:6" ht="12.75" customHeight="1">
      <c r="A150" s="1" t="s">
        <v>105</v>
      </c>
      <c r="B150" s="49" t="s">
        <v>184</v>
      </c>
      <c r="C150" s="58" t="s">
        <v>43</v>
      </c>
      <c r="D150" s="111">
        <v>936</v>
      </c>
      <c r="E150" s="111">
        <v>852</v>
      </c>
      <c r="F150" s="53">
        <f>D150/E150*100</f>
        <v>109.85915492957747</v>
      </c>
    </row>
    <row r="151" spans="1:6" ht="12.75">
      <c r="A151" s="1"/>
      <c r="B151" s="54" t="s">
        <v>98</v>
      </c>
      <c r="C151" s="58" t="s">
        <v>43</v>
      </c>
      <c r="D151" s="111">
        <v>27</v>
      </c>
      <c r="E151" s="116">
        <v>25</v>
      </c>
      <c r="F151" s="53">
        <f>D151/E151*100</f>
        <v>108</v>
      </c>
    </row>
    <row r="152" spans="1:6" ht="26.25">
      <c r="A152" s="1" t="s">
        <v>106</v>
      </c>
      <c r="B152" s="6" t="s">
        <v>74</v>
      </c>
      <c r="C152" s="97" t="s">
        <v>6</v>
      </c>
      <c r="D152" s="69">
        <v>5143425</v>
      </c>
      <c r="E152" s="96">
        <v>4443211</v>
      </c>
      <c r="F152" s="53">
        <f>D152/E152*100</f>
        <v>115.75918856880756</v>
      </c>
    </row>
    <row r="153" spans="1:8" ht="26.25">
      <c r="A153" s="1"/>
      <c r="B153" s="52" t="s">
        <v>9</v>
      </c>
      <c r="C153" s="97" t="s">
        <v>4</v>
      </c>
      <c r="D153" s="69">
        <f>F152/(G153/100)</f>
        <v>108.50050479783256</v>
      </c>
      <c r="E153" s="69">
        <v>120.6</v>
      </c>
      <c r="F153" s="70" t="s">
        <v>5</v>
      </c>
      <c r="G153" s="5">
        <v>106.69</v>
      </c>
      <c r="H153" s="5" t="s">
        <v>275</v>
      </c>
    </row>
    <row r="154" spans="1:6" ht="15" customHeight="1">
      <c r="A154" s="1"/>
      <c r="B154" s="51" t="s">
        <v>47</v>
      </c>
      <c r="C154" s="50"/>
      <c r="D154" s="67"/>
      <c r="E154" s="69" t="s">
        <v>281</v>
      </c>
      <c r="F154" s="62"/>
    </row>
    <row r="155" spans="1:6" ht="12.75">
      <c r="A155" s="64" t="s">
        <v>107</v>
      </c>
      <c r="B155" s="6" t="s">
        <v>41</v>
      </c>
      <c r="C155" s="50" t="s">
        <v>26</v>
      </c>
      <c r="D155" s="69"/>
      <c r="E155" s="69"/>
      <c r="F155" s="63"/>
    </row>
    <row r="156" spans="1:6" ht="12.75">
      <c r="A156" s="64" t="s">
        <v>108</v>
      </c>
      <c r="B156" s="6" t="s">
        <v>42</v>
      </c>
      <c r="C156" s="50" t="s">
        <v>43</v>
      </c>
      <c r="D156" s="69"/>
      <c r="E156" s="67"/>
      <c r="F156" s="63"/>
    </row>
    <row r="157" spans="1:6" ht="12.75">
      <c r="A157" s="64" t="s">
        <v>109</v>
      </c>
      <c r="B157" s="6" t="s">
        <v>44</v>
      </c>
      <c r="C157" s="50" t="s">
        <v>4</v>
      </c>
      <c r="D157" s="69"/>
      <c r="E157" s="67"/>
      <c r="F157" s="63"/>
    </row>
    <row r="158" spans="1:6" ht="38.25" customHeight="1">
      <c r="A158" s="64" t="s">
        <v>110</v>
      </c>
      <c r="B158" s="49" t="s">
        <v>179</v>
      </c>
      <c r="C158" s="61" t="s">
        <v>6</v>
      </c>
      <c r="D158" s="69"/>
      <c r="E158" s="67"/>
      <c r="F158" s="63"/>
    </row>
    <row r="159" spans="1:6" ht="12.75">
      <c r="A159" s="64"/>
      <c r="B159" s="59" t="s">
        <v>120</v>
      </c>
      <c r="C159" s="61"/>
      <c r="D159" s="69"/>
      <c r="E159" s="67"/>
      <c r="F159" s="63"/>
    </row>
    <row r="160" spans="1:6" ht="26.25">
      <c r="A160" s="64"/>
      <c r="B160" s="52" t="s">
        <v>162</v>
      </c>
      <c r="C160" s="61" t="s">
        <v>6</v>
      </c>
      <c r="D160" s="69"/>
      <c r="E160" s="67"/>
      <c r="F160" s="63"/>
    </row>
    <row r="161" spans="1:6" ht="26.25">
      <c r="A161" s="64"/>
      <c r="B161" s="52" t="s">
        <v>164</v>
      </c>
      <c r="C161" s="61" t="s">
        <v>6</v>
      </c>
      <c r="D161" s="69"/>
      <c r="E161" s="69"/>
      <c r="F161" s="63"/>
    </row>
    <row r="162" spans="1:6" ht="12.75">
      <c r="A162" s="64"/>
      <c r="B162" s="52" t="s">
        <v>163</v>
      </c>
      <c r="C162" s="61" t="s">
        <v>6</v>
      </c>
      <c r="D162" s="69"/>
      <c r="E162" s="69"/>
      <c r="F162" s="63"/>
    </row>
    <row r="163" spans="1:6" ht="12.75">
      <c r="A163" s="64" t="s">
        <v>111</v>
      </c>
      <c r="B163" s="49" t="s">
        <v>45</v>
      </c>
      <c r="C163" s="50" t="s">
        <v>46</v>
      </c>
      <c r="D163" s="69"/>
      <c r="E163" s="67"/>
      <c r="F163" s="63"/>
    </row>
    <row r="164" spans="1:6" ht="12.75">
      <c r="A164" s="64"/>
      <c r="B164" s="54" t="s">
        <v>119</v>
      </c>
      <c r="C164" s="50" t="s">
        <v>46</v>
      </c>
      <c r="D164" s="69"/>
      <c r="E164" s="69"/>
      <c r="F164" s="63"/>
    </row>
    <row r="165" spans="1:6" ht="15" customHeight="1">
      <c r="A165" s="1"/>
      <c r="B165" s="51" t="s">
        <v>176</v>
      </c>
      <c r="C165" s="50"/>
      <c r="D165" s="69"/>
      <c r="E165" s="96"/>
      <c r="F165" s="70"/>
    </row>
    <row r="166" spans="1:7" ht="26.25">
      <c r="A166" s="1" t="s">
        <v>112</v>
      </c>
      <c r="B166" s="49" t="s">
        <v>293</v>
      </c>
      <c r="C166" s="50" t="s">
        <v>6</v>
      </c>
      <c r="D166" s="69">
        <v>2416600</v>
      </c>
      <c r="E166" s="69">
        <v>1652930</v>
      </c>
      <c r="F166" s="53">
        <f>D166/E166*100</f>
        <v>146.2009885476094</v>
      </c>
      <c r="G166" s="5">
        <v>113.07</v>
      </c>
    </row>
    <row r="167" spans="1:6" ht="26.25">
      <c r="A167" s="1"/>
      <c r="B167" s="52" t="s">
        <v>12</v>
      </c>
      <c r="C167" s="61" t="s">
        <v>4</v>
      </c>
      <c r="D167" s="69">
        <f>F166/(G166/100)</f>
        <v>129.3013076391699</v>
      </c>
      <c r="E167" s="96">
        <v>89.7</v>
      </c>
      <c r="F167" s="70" t="s">
        <v>5</v>
      </c>
    </row>
    <row r="168" spans="1:6" ht="12.75">
      <c r="A168" s="1"/>
      <c r="B168" s="50" t="s">
        <v>120</v>
      </c>
      <c r="C168" s="61"/>
      <c r="D168" s="69"/>
      <c r="E168" s="96"/>
      <c r="F168" s="70"/>
    </row>
    <row r="169" spans="1:6" ht="26.25">
      <c r="A169" s="1"/>
      <c r="B169" s="98" t="s">
        <v>165</v>
      </c>
      <c r="C169" s="50" t="s">
        <v>6</v>
      </c>
      <c r="D169" s="69"/>
      <c r="E169" s="69"/>
      <c r="F169" s="53"/>
    </row>
    <row r="170" spans="1:6" ht="12.75">
      <c r="A170" s="1"/>
      <c r="B170" s="98" t="s">
        <v>121</v>
      </c>
      <c r="C170" s="50" t="s">
        <v>6</v>
      </c>
      <c r="D170" s="69"/>
      <c r="E170" s="69"/>
      <c r="F170" s="53"/>
    </row>
    <row r="171" spans="1:6" ht="12.75">
      <c r="A171" s="1"/>
      <c r="B171" s="98" t="s">
        <v>122</v>
      </c>
      <c r="C171" s="50" t="s">
        <v>6</v>
      </c>
      <c r="D171" s="69"/>
      <c r="E171" s="69"/>
      <c r="F171" s="53"/>
    </row>
    <row r="172" spans="1:6" ht="26.25">
      <c r="A172" s="1"/>
      <c r="B172" s="52" t="s">
        <v>166</v>
      </c>
      <c r="C172" s="58" t="s">
        <v>6</v>
      </c>
      <c r="D172" s="99"/>
      <c r="E172" s="67"/>
      <c r="F172" s="53"/>
    </row>
    <row r="173" spans="1:7" ht="26.25" customHeight="1">
      <c r="A173" s="1"/>
      <c r="B173" s="52" t="s">
        <v>167</v>
      </c>
      <c r="C173" s="58" t="s">
        <v>6</v>
      </c>
      <c r="D173" s="99"/>
      <c r="E173" s="67"/>
      <c r="F173" s="78"/>
      <c r="G173" s="71" t="e">
        <f>D173/E173*100</f>
        <v>#DIV/0!</v>
      </c>
    </row>
    <row r="174" spans="1:6" ht="12.75">
      <c r="A174" s="1"/>
      <c r="B174" s="52" t="s">
        <v>123</v>
      </c>
      <c r="C174" s="50" t="s">
        <v>6</v>
      </c>
      <c r="D174" s="99"/>
      <c r="E174" s="67"/>
      <c r="F174" s="53"/>
    </row>
    <row r="175" spans="1:6" ht="26.25">
      <c r="A175" s="1"/>
      <c r="B175" s="52" t="s">
        <v>168</v>
      </c>
      <c r="C175" s="50" t="s">
        <v>6</v>
      </c>
      <c r="D175" s="99"/>
      <c r="E175" s="67"/>
      <c r="F175" s="53"/>
    </row>
    <row r="176" spans="1:6" ht="12.75">
      <c r="A176" s="1"/>
      <c r="B176" s="52" t="s">
        <v>169</v>
      </c>
      <c r="C176" s="50" t="s">
        <v>6</v>
      </c>
      <c r="D176" s="99"/>
      <c r="E176" s="67"/>
      <c r="F176" s="53"/>
    </row>
    <row r="177" spans="1:6" ht="12.75" customHeight="1">
      <c r="A177" s="100"/>
      <c r="B177" s="52" t="s">
        <v>170</v>
      </c>
      <c r="C177" s="50" t="s">
        <v>6</v>
      </c>
      <c r="D177" s="69"/>
      <c r="E177" s="69"/>
      <c r="F177" s="53"/>
    </row>
    <row r="178" spans="1:6" ht="12.75" customHeight="1">
      <c r="A178" s="1"/>
      <c r="B178" s="52" t="s">
        <v>171</v>
      </c>
      <c r="C178" s="50" t="s">
        <v>6</v>
      </c>
      <c r="D178" s="69"/>
      <c r="E178" s="69"/>
      <c r="F178" s="53"/>
    </row>
    <row r="179" spans="1:6" ht="12.75">
      <c r="A179" s="1"/>
      <c r="B179" s="52" t="s">
        <v>172</v>
      </c>
      <c r="C179" s="50" t="s">
        <v>6</v>
      </c>
      <c r="D179" s="99"/>
      <c r="E179" s="67"/>
      <c r="F179" s="53"/>
    </row>
    <row r="180" spans="1:6" ht="15" customHeight="1">
      <c r="A180" s="1"/>
      <c r="B180" s="51" t="s">
        <v>296</v>
      </c>
      <c r="C180" s="50"/>
      <c r="F180" s="53"/>
    </row>
    <row r="181" spans="1:8" ht="26.25">
      <c r="A181" s="1" t="s">
        <v>113</v>
      </c>
      <c r="B181" s="86" t="s">
        <v>173</v>
      </c>
      <c r="C181" s="61" t="s">
        <v>6</v>
      </c>
      <c r="D181" s="99">
        <v>3250658</v>
      </c>
      <c r="E181" s="67">
        <v>2815957</v>
      </c>
      <c r="F181" s="53">
        <v>115.4</v>
      </c>
      <c r="G181" s="87"/>
      <c r="H181" s="88"/>
    </row>
    <row r="182" spans="1:6" ht="12.75">
      <c r="A182" s="1" t="s">
        <v>114</v>
      </c>
      <c r="B182" s="49" t="s">
        <v>75</v>
      </c>
      <c r="C182" s="50" t="s">
        <v>6</v>
      </c>
      <c r="D182" s="67">
        <v>3259149</v>
      </c>
      <c r="E182" s="68">
        <v>2860984</v>
      </c>
      <c r="F182" s="53">
        <v>113.9</v>
      </c>
    </row>
    <row r="183" spans="1:6" ht="12.75">
      <c r="A183" s="1" t="s">
        <v>115</v>
      </c>
      <c r="B183" s="6" t="s">
        <v>76</v>
      </c>
      <c r="C183" s="50" t="s">
        <v>6</v>
      </c>
      <c r="D183" s="99">
        <v>8491</v>
      </c>
      <c r="E183" s="67">
        <v>45027</v>
      </c>
      <c r="F183" s="53">
        <f>D183/E183*100</f>
        <v>18.85757434428232</v>
      </c>
    </row>
    <row r="184" spans="1:6" ht="12.75">
      <c r="A184" s="1" t="s">
        <v>116</v>
      </c>
      <c r="B184" s="6" t="s">
        <v>77</v>
      </c>
      <c r="C184" s="50" t="s">
        <v>4</v>
      </c>
      <c r="D184" s="69">
        <v>3.3</v>
      </c>
      <c r="E184" s="69">
        <v>10</v>
      </c>
      <c r="F184" s="48" t="s">
        <v>5</v>
      </c>
    </row>
    <row r="185" spans="1:6" ht="15" customHeight="1">
      <c r="A185" s="1"/>
      <c r="B185" s="51" t="s">
        <v>66</v>
      </c>
      <c r="C185" s="58"/>
      <c r="D185" s="89"/>
      <c r="E185" s="68"/>
      <c r="F185" s="62"/>
    </row>
    <row r="186" spans="1:6" ht="26.25">
      <c r="A186" s="1" t="s">
        <v>174</v>
      </c>
      <c r="B186" s="6" t="s">
        <v>297</v>
      </c>
      <c r="C186" s="97" t="s">
        <v>7</v>
      </c>
      <c r="D186" s="111">
        <v>47749.7</v>
      </c>
      <c r="E186" s="111">
        <v>40573.8</v>
      </c>
      <c r="F186" s="53">
        <f>D186/E186*100</f>
        <v>117.6860437030793</v>
      </c>
    </row>
    <row r="187" spans="1:6" ht="39">
      <c r="A187" s="1" t="s">
        <v>117</v>
      </c>
      <c r="B187" s="6" t="s">
        <v>298</v>
      </c>
      <c r="C187" s="58" t="s">
        <v>3</v>
      </c>
      <c r="D187" s="117">
        <v>0.211</v>
      </c>
      <c r="E187" s="118">
        <v>0.318</v>
      </c>
      <c r="F187" s="53">
        <f>D187/E187*100</f>
        <v>66.35220125786164</v>
      </c>
    </row>
    <row r="188" spans="1:6" ht="13.5" customHeight="1">
      <c r="A188" s="1" t="s">
        <v>118</v>
      </c>
      <c r="B188" s="6" t="s">
        <v>79</v>
      </c>
      <c r="C188" s="58" t="s">
        <v>4</v>
      </c>
      <c r="D188" s="107">
        <v>0.4</v>
      </c>
      <c r="E188" s="79">
        <v>0.6</v>
      </c>
      <c r="F188" s="78" t="s">
        <v>5</v>
      </c>
    </row>
    <row r="189" spans="1:6" s="19" customFormat="1" ht="39" customHeight="1">
      <c r="A189" s="127" t="s">
        <v>292</v>
      </c>
      <c r="B189" s="127"/>
      <c r="C189" s="127"/>
      <c r="D189" s="127"/>
      <c r="E189" s="127"/>
      <c r="F189" s="127"/>
    </row>
    <row r="190" spans="1:6" s="19" customFormat="1" ht="12.75" customHeight="1">
      <c r="A190" s="20"/>
      <c r="B190" s="21"/>
      <c r="C190" s="22"/>
      <c r="D190" s="23"/>
      <c r="E190" s="21"/>
      <c r="F190" s="21"/>
    </row>
    <row r="191" spans="1:6" s="121" customFormat="1" ht="53.25" customHeight="1">
      <c r="A191" s="126" t="s">
        <v>299</v>
      </c>
      <c r="B191" s="126"/>
      <c r="C191" s="119"/>
      <c r="D191" s="120"/>
      <c r="E191" s="125" t="s">
        <v>300</v>
      </c>
      <c r="F191" s="125"/>
    </row>
    <row r="192" spans="1:6" s="19" customFormat="1" ht="12.75">
      <c r="A192" s="20"/>
      <c r="B192" s="21"/>
      <c r="C192" s="22"/>
      <c r="D192" s="23"/>
      <c r="E192" s="21"/>
      <c r="F192" s="21"/>
    </row>
    <row r="193" spans="1:6" s="19" customFormat="1" ht="12.75">
      <c r="A193" s="20"/>
      <c r="B193" s="21"/>
      <c r="C193" s="22"/>
      <c r="D193" s="23"/>
      <c r="E193" s="21"/>
      <c r="F193" s="21"/>
    </row>
    <row r="194" spans="1:6" s="19" customFormat="1" ht="12.75">
      <c r="A194" s="20"/>
      <c r="B194" s="21"/>
      <c r="C194" s="22"/>
      <c r="D194" s="23"/>
      <c r="E194" s="21"/>
      <c r="F194" s="21"/>
    </row>
    <row r="195" spans="1:6" s="19" customFormat="1" ht="12.75">
      <c r="A195" s="20"/>
      <c r="B195" s="21"/>
      <c r="C195" s="22"/>
      <c r="D195" s="23"/>
      <c r="E195" s="21"/>
      <c r="F195" s="21"/>
    </row>
    <row r="196" spans="1:6" s="19" customFormat="1" ht="12.75">
      <c r="A196" s="20"/>
      <c r="B196" s="21"/>
      <c r="C196" s="22"/>
      <c r="D196" s="23"/>
      <c r="E196" s="21"/>
      <c r="F196" s="21"/>
    </row>
    <row r="197" spans="1:6" s="19" customFormat="1" ht="12.75">
      <c r="A197" s="20"/>
      <c r="B197" s="21"/>
      <c r="C197" s="22"/>
      <c r="D197" s="23"/>
      <c r="E197" s="21"/>
      <c r="F197" s="21"/>
    </row>
    <row r="198" spans="1:6" s="19" customFormat="1" ht="12.75">
      <c r="A198" s="20"/>
      <c r="B198" s="21"/>
      <c r="C198" s="22"/>
      <c r="D198" s="23"/>
      <c r="E198" s="21"/>
      <c r="F198" s="21"/>
    </row>
    <row r="199" spans="1:6" s="19" customFormat="1" ht="12.75">
      <c r="A199" s="20"/>
      <c r="B199" s="21"/>
      <c r="C199" s="22"/>
      <c r="D199" s="23"/>
      <c r="E199" s="21"/>
      <c r="F199" s="21"/>
    </row>
    <row r="200" spans="1:6" s="19" customFormat="1" ht="12.75">
      <c r="A200" s="20"/>
      <c r="B200" s="21"/>
      <c r="C200" s="22"/>
      <c r="D200" s="23"/>
      <c r="E200" s="21"/>
      <c r="F200" s="21"/>
    </row>
    <row r="201" spans="1:6" s="19" customFormat="1" ht="12.75">
      <c r="A201" s="20"/>
      <c r="B201" s="21"/>
      <c r="C201" s="22"/>
      <c r="D201" s="23"/>
      <c r="E201" s="21"/>
      <c r="F201" s="21"/>
    </row>
    <row r="202" spans="1:6" s="19" customFormat="1" ht="12.75">
      <c r="A202" s="20"/>
      <c r="B202" s="21"/>
      <c r="C202" s="22"/>
      <c r="D202" s="23"/>
      <c r="E202" s="21"/>
      <c r="F202" s="21"/>
    </row>
  </sheetData>
  <sheetProtection/>
  <mergeCells count="9">
    <mergeCell ref="E5:F5"/>
    <mergeCell ref="A6:F6"/>
    <mergeCell ref="A7:F7"/>
    <mergeCell ref="E191:F191"/>
    <mergeCell ref="A191:B191"/>
    <mergeCell ref="A189:F189"/>
    <mergeCell ref="A8:F8"/>
    <mergeCell ref="A9:F9"/>
    <mergeCell ref="A10:B10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7" r:id="rId1"/>
  <headerFooter alignWithMargins="0">
    <oddFooter>&amp;C&amp;8&amp;P</oddFooter>
  </headerFooter>
  <rowBreaks count="4" manualBreakCount="4">
    <brk id="46" max="255" man="1"/>
    <brk id="81" max="5" man="1"/>
    <brk id="126" max="5" man="1"/>
    <brk id="16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7">
      <selection activeCell="A10" sqref="A10:G10"/>
    </sheetView>
  </sheetViews>
  <sheetFormatPr defaultColWidth="9.125" defaultRowHeight="12.75"/>
  <cols>
    <col min="1" max="1" width="5.375" style="8" customWidth="1"/>
    <col min="2" max="2" width="54.875" style="3" customWidth="1"/>
    <col min="3" max="3" width="9.625" style="25" customWidth="1"/>
    <col min="4" max="4" width="12.00390625" style="26" customWidth="1"/>
    <col min="5" max="5" width="11.50390625" style="3" customWidth="1"/>
    <col min="6" max="6" width="9.50390625" style="3" customWidth="1"/>
    <col min="7" max="7" width="23.50390625" style="5" customWidth="1"/>
    <col min="8" max="16384" width="9.125" style="5" customWidth="1"/>
  </cols>
  <sheetData>
    <row r="1" spans="1:7" ht="12.75" customHeight="1">
      <c r="A1" s="5"/>
      <c r="B1" s="7"/>
      <c r="C1" s="7"/>
      <c r="F1" s="7"/>
      <c r="G1" s="2" t="s">
        <v>185</v>
      </c>
    </row>
    <row r="2" spans="1:7" ht="12.75" customHeight="1">
      <c r="A2" s="5"/>
      <c r="B2" s="7"/>
      <c r="C2" s="7"/>
      <c r="F2" s="7"/>
      <c r="G2" s="2" t="s">
        <v>181</v>
      </c>
    </row>
    <row r="3" spans="1:7" ht="12.75" customHeight="1">
      <c r="A3" s="5"/>
      <c r="B3" s="7"/>
      <c r="C3" s="7"/>
      <c r="F3" s="7"/>
      <c r="G3" s="2" t="s">
        <v>182</v>
      </c>
    </row>
    <row r="4" spans="1:7" ht="15">
      <c r="A4" s="4"/>
      <c r="B4" s="4"/>
      <c r="C4" s="4"/>
      <c r="F4" s="4"/>
      <c r="G4" s="2" t="s">
        <v>180</v>
      </c>
    </row>
    <row r="5" spans="2:6" ht="8.25" customHeight="1">
      <c r="B5" s="9"/>
      <c r="C5" s="9"/>
      <c r="D5" s="9"/>
      <c r="E5" s="122"/>
      <c r="F5" s="122"/>
    </row>
    <row r="6" spans="1:7" ht="15.75" customHeight="1">
      <c r="A6" s="135" t="s">
        <v>186</v>
      </c>
      <c r="B6" s="135"/>
      <c r="C6" s="135"/>
      <c r="D6" s="135"/>
      <c r="E6" s="135"/>
      <c r="F6" s="135"/>
      <c r="G6" s="135"/>
    </row>
    <row r="7" spans="1:7" ht="14.25" customHeight="1">
      <c r="A7" s="124" t="s">
        <v>199</v>
      </c>
      <c r="B7" s="124"/>
      <c r="C7" s="124"/>
      <c r="D7" s="124"/>
      <c r="E7" s="124"/>
      <c r="F7" s="124"/>
      <c r="G7" s="124"/>
    </row>
    <row r="8" spans="1:7" ht="10.5" customHeight="1">
      <c r="A8" s="128" t="s">
        <v>187</v>
      </c>
      <c r="B8" s="128"/>
      <c r="C8" s="128"/>
      <c r="D8" s="128"/>
      <c r="E8" s="128"/>
      <c r="F8" s="128"/>
      <c r="G8" s="128"/>
    </row>
    <row r="9" spans="1:7" ht="14.25" customHeight="1">
      <c r="A9" s="124" t="s">
        <v>301</v>
      </c>
      <c r="B9" s="124"/>
      <c r="C9" s="124"/>
      <c r="D9" s="124"/>
      <c r="E9" s="124"/>
      <c r="F9" s="124"/>
      <c r="G9" s="124"/>
    </row>
    <row r="10" spans="1:7" ht="12" customHeight="1">
      <c r="A10" s="131" t="s">
        <v>188</v>
      </c>
      <c r="B10" s="131"/>
      <c r="C10" s="131"/>
      <c r="D10" s="131"/>
      <c r="E10" s="131"/>
      <c r="F10" s="131"/>
      <c r="G10" s="131"/>
    </row>
    <row r="11" spans="1:6" ht="12.75" customHeight="1" thickBot="1">
      <c r="A11" s="11"/>
      <c r="B11" s="12"/>
      <c r="C11" s="13"/>
      <c r="D11" s="10"/>
      <c r="E11" s="12"/>
      <c r="F11" s="12"/>
    </row>
    <row r="12" spans="1:7" ht="87" customHeight="1" thickBot="1">
      <c r="A12" s="14" t="s">
        <v>1</v>
      </c>
      <c r="B12" s="15" t="s">
        <v>2</v>
      </c>
      <c r="C12" s="15" t="s">
        <v>178</v>
      </c>
      <c r="D12" s="15" t="s">
        <v>132</v>
      </c>
      <c r="E12" s="15" t="s">
        <v>190</v>
      </c>
      <c r="F12" s="15" t="s">
        <v>192</v>
      </c>
      <c r="G12" s="15" t="s">
        <v>198</v>
      </c>
    </row>
    <row r="13" spans="1:6" s="18" customFormat="1" ht="12">
      <c r="A13" s="16"/>
      <c r="B13" s="17"/>
      <c r="C13" s="17"/>
      <c r="D13" s="17"/>
      <c r="E13" s="17"/>
      <c r="F13" s="17"/>
    </row>
    <row r="14" spans="1:7" s="18" customFormat="1" ht="15.75" customHeight="1">
      <c r="A14" s="27" t="s">
        <v>81</v>
      </c>
      <c r="B14" s="28" t="s">
        <v>189</v>
      </c>
      <c r="C14" s="29" t="s">
        <v>6</v>
      </c>
      <c r="D14" s="55">
        <f>SUM(D15:D20)</f>
        <v>38186864.400000006</v>
      </c>
      <c r="E14" s="55">
        <f>SUM(E15:E20)</f>
        <v>28967749.8</v>
      </c>
      <c r="F14" s="30">
        <f>D14/E14*100</f>
        <v>131.8254426513999</v>
      </c>
      <c r="G14" s="132"/>
    </row>
    <row r="15" spans="1:7" ht="35.25" customHeight="1">
      <c r="A15" s="31" t="s">
        <v>82</v>
      </c>
      <c r="B15" s="32" t="s">
        <v>193</v>
      </c>
      <c r="C15" s="33" t="s">
        <v>6</v>
      </c>
      <c r="D15" s="56">
        <f>'Приложение 1'!D17</f>
        <v>21384302.1</v>
      </c>
      <c r="E15" s="56">
        <f>'Приложение 1'!E17</f>
        <v>15909140.3</v>
      </c>
      <c r="F15" s="34">
        <f aca="true" t="shared" si="0" ref="F15:F20">D15/E15*100</f>
        <v>134.41519589842326</v>
      </c>
      <c r="G15" s="133"/>
    </row>
    <row r="16" spans="1:7" ht="34.5" customHeight="1">
      <c r="A16" s="31" t="s">
        <v>84</v>
      </c>
      <c r="B16" s="32" t="s">
        <v>194</v>
      </c>
      <c r="C16" s="33" t="s">
        <v>6</v>
      </c>
      <c r="D16" s="56">
        <f>'Приложение 1'!D86</f>
        <v>6751631.8</v>
      </c>
      <c r="E16" s="56">
        <f>'Приложение 1'!E86</f>
        <v>5177826.3</v>
      </c>
      <c r="F16" s="34">
        <f t="shared" si="0"/>
        <v>130.39510035321194</v>
      </c>
      <c r="G16" s="133"/>
    </row>
    <row r="17" spans="1:7" ht="30.75" customHeight="1">
      <c r="A17" s="31" t="s">
        <v>85</v>
      </c>
      <c r="B17" s="32" t="s">
        <v>195</v>
      </c>
      <c r="C17" s="35" t="s">
        <v>6</v>
      </c>
      <c r="D17" s="57">
        <f>'Приложение 1'!D126</f>
        <v>4535423</v>
      </c>
      <c r="E17" s="57">
        <f>'Приложение 1'!E126</f>
        <v>3003364.7</v>
      </c>
      <c r="F17" s="34">
        <f t="shared" si="0"/>
        <v>151.01139731714898</v>
      </c>
      <c r="G17" s="133"/>
    </row>
    <row r="18" spans="1:7" ht="31.5" customHeight="1">
      <c r="A18" s="31" t="s">
        <v>86</v>
      </c>
      <c r="B18" s="32" t="s">
        <v>196</v>
      </c>
      <c r="C18" s="35" t="s">
        <v>6</v>
      </c>
      <c r="D18" s="57">
        <f>'Приложение 1'!D140</f>
        <v>372082.5</v>
      </c>
      <c r="E18" s="57">
        <f>'Приложение 1'!E140</f>
        <v>434207.5</v>
      </c>
      <c r="F18" s="34">
        <f t="shared" si="0"/>
        <v>85.69232452226181</v>
      </c>
      <c r="G18" s="133"/>
    </row>
    <row r="19" spans="1:7" ht="15.75" customHeight="1">
      <c r="A19" s="31" t="s">
        <v>87</v>
      </c>
      <c r="B19" s="32" t="s">
        <v>191</v>
      </c>
      <c r="C19" s="36" t="s">
        <v>6</v>
      </c>
      <c r="D19" s="57">
        <f>'Приложение 1'!D152</f>
        <v>5143425</v>
      </c>
      <c r="E19" s="57">
        <f>'Приложение 1'!E152</f>
        <v>4443211</v>
      </c>
      <c r="F19" s="34">
        <f t="shared" si="0"/>
        <v>115.75918856880756</v>
      </c>
      <c r="G19" s="133"/>
    </row>
    <row r="20" spans="1:7" ht="32.25" customHeight="1">
      <c r="A20" s="37" t="s">
        <v>88</v>
      </c>
      <c r="B20" s="38" t="s">
        <v>197</v>
      </c>
      <c r="C20" s="39" t="s">
        <v>6</v>
      </c>
      <c r="D20" s="40">
        <f>'Приложение 1'!D158</f>
        <v>0</v>
      </c>
      <c r="E20" s="40">
        <f>'Приложение 1'!E158</f>
        <v>0</v>
      </c>
      <c r="F20" s="41" t="e">
        <f t="shared" si="0"/>
        <v>#DIV/0!</v>
      </c>
      <c r="G20" s="134"/>
    </row>
    <row r="21" spans="1:6" ht="12.75">
      <c r="A21" s="42"/>
      <c r="B21" s="12"/>
      <c r="C21" s="43"/>
      <c r="D21" s="44"/>
      <c r="E21" s="45"/>
      <c r="F21" s="45"/>
    </row>
    <row r="22" spans="1:6" ht="12.75">
      <c r="A22" s="46"/>
      <c r="B22" s="46"/>
      <c r="C22" s="46"/>
      <c r="D22" s="46"/>
      <c r="E22" s="46" t="s">
        <v>290</v>
      </c>
      <c r="F22" s="46"/>
    </row>
    <row r="23" spans="1:6" ht="13.5">
      <c r="A23" s="19" t="s">
        <v>229</v>
      </c>
      <c r="B23" s="47"/>
      <c r="C23" s="47"/>
      <c r="D23" s="47"/>
      <c r="E23" s="47"/>
      <c r="F23" s="47"/>
    </row>
    <row r="24" spans="1:6" s="19" customFormat="1" ht="12.75">
      <c r="A24" s="20" t="s">
        <v>230</v>
      </c>
      <c r="B24" s="21"/>
      <c r="C24" s="24"/>
      <c r="D24" s="23"/>
      <c r="E24" s="21"/>
      <c r="F24" s="21"/>
    </row>
    <row r="25" spans="2:6" s="19" customFormat="1" ht="12.75">
      <c r="B25" s="21"/>
      <c r="C25" s="22"/>
      <c r="D25" s="23"/>
      <c r="E25" s="21"/>
      <c r="F25" s="21"/>
    </row>
    <row r="26" spans="2:6" s="19" customFormat="1" ht="12.75">
      <c r="B26" s="21"/>
      <c r="C26" s="22"/>
      <c r="D26" s="23"/>
      <c r="E26" s="21"/>
      <c r="F26" s="21"/>
    </row>
    <row r="27" spans="1:6" s="19" customFormat="1" ht="12.75">
      <c r="A27" s="20"/>
      <c r="B27" s="21"/>
      <c r="C27" s="22"/>
      <c r="D27" s="23"/>
      <c r="E27" s="21"/>
      <c r="F27" s="21"/>
    </row>
    <row r="28" spans="1:6" s="19" customFormat="1" ht="12.75">
      <c r="A28" s="20"/>
      <c r="B28" s="21"/>
      <c r="C28" s="22"/>
      <c r="D28" s="23"/>
      <c r="E28" s="21"/>
      <c r="F28" s="21"/>
    </row>
    <row r="29" spans="1:6" s="19" customFormat="1" ht="12.75">
      <c r="A29" s="20"/>
      <c r="B29" s="21"/>
      <c r="C29" s="22"/>
      <c r="D29" s="23"/>
      <c r="E29" s="21"/>
      <c r="F29" s="21"/>
    </row>
    <row r="30" spans="1:6" s="19" customFormat="1" ht="12.75">
      <c r="A30" s="20"/>
      <c r="B30" s="21"/>
      <c r="C30" s="22"/>
      <c r="D30" s="23"/>
      <c r="E30" s="21"/>
      <c r="F30" s="21"/>
    </row>
    <row r="31" spans="1:6" s="19" customFormat="1" ht="12.75">
      <c r="A31" s="20"/>
      <c r="B31" s="21"/>
      <c r="C31" s="22"/>
      <c r="D31" s="23"/>
      <c r="E31" s="21"/>
      <c r="F31" s="21"/>
    </row>
    <row r="32" spans="1:6" s="19" customFormat="1" ht="12.75">
      <c r="A32" s="20"/>
      <c r="B32" s="21"/>
      <c r="C32" s="22"/>
      <c r="D32" s="23"/>
      <c r="E32" s="21"/>
      <c r="F32" s="21"/>
    </row>
    <row r="33" spans="1:6" s="19" customFormat="1" ht="12.75">
      <c r="A33" s="20"/>
      <c r="B33" s="21"/>
      <c r="C33" s="22"/>
      <c r="D33" s="23"/>
      <c r="E33" s="21"/>
      <c r="F33" s="21"/>
    </row>
    <row r="34" spans="1:6" s="19" customFormat="1" ht="12.75">
      <c r="A34" s="20"/>
      <c r="B34" s="21"/>
      <c r="C34" s="22"/>
      <c r="D34" s="23"/>
      <c r="E34" s="21"/>
      <c r="F34" s="21"/>
    </row>
    <row r="35" spans="1:6" s="19" customFormat="1" ht="12.75">
      <c r="A35" s="20"/>
      <c r="B35" s="21"/>
      <c r="C35" s="22"/>
      <c r="D35" s="23"/>
      <c r="E35" s="21"/>
      <c r="F35" s="21"/>
    </row>
    <row r="36" spans="1:6" s="19" customFormat="1" ht="12.75">
      <c r="A36" s="20"/>
      <c r="B36" s="21"/>
      <c r="C36" s="22"/>
      <c r="D36" s="23"/>
      <c r="E36" s="21"/>
      <c r="F36" s="21"/>
    </row>
    <row r="37" spans="1:6" s="19" customFormat="1" ht="12.75">
      <c r="A37" s="20"/>
      <c r="B37" s="21"/>
      <c r="C37" s="22"/>
      <c r="D37" s="23"/>
      <c r="E37" s="21"/>
      <c r="F37" s="21"/>
    </row>
    <row r="38" spans="1:6" s="19" customFormat="1" ht="12.75">
      <c r="A38" s="20"/>
      <c r="B38" s="21"/>
      <c r="C38" s="22"/>
      <c r="D38" s="23"/>
      <c r="E38" s="21"/>
      <c r="F38" s="21"/>
    </row>
  </sheetData>
  <sheetProtection/>
  <mergeCells count="7">
    <mergeCell ref="A10:G10"/>
    <mergeCell ref="G14:G20"/>
    <mergeCell ref="E5:F5"/>
    <mergeCell ref="A6:G6"/>
    <mergeCell ref="A7:G7"/>
    <mergeCell ref="A8:G8"/>
    <mergeCell ref="A9:G9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ignoredErrors>
    <ignoredError sqref="D20 D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2023-12-12T08:09:06Z</cp:lastPrinted>
  <dcterms:created xsi:type="dcterms:W3CDTF">2004-12-27T07:54:16Z</dcterms:created>
  <dcterms:modified xsi:type="dcterms:W3CDTF">2023-12-12T11:32:37Z</dcterms:modified>
  <cp:category/>
  <cp:version/>
  <cp:contentType/>
  <cp:contentStatus/>
</cp:coreProperties>
</file>